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Q:\03長寿介護課\【共有ドライブ】（H30.8～）\3長寿介護課共通\01長寿介護課共通全般\004広報掲載依頼(10月～3月）(1)\2.HP\R5\R6.3.25処遇改善加算・特定処遇改善加算及びベースアップ等支援加算\修正書類\"/>
    </mc:Choice>
  </mc:AlternateContent>
  <xr:revisionPtr revIDLastSave="0" documentId="13_ncr:1_{5B3ACB27-F06F-4B7D-A620-FFF468CA1249}" xr6:coauthVersionLast="47" xr6:coauthVersionMax="47" xr10:uidLastSave="{00000000-0000-0000-0000-000000000000}"/>
  <bookViews>
    <workbookView xWindow="9720" yWindow="-13155" windowWidth="18270" windowHeight="1098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l="1"/>
  <c r="BA48" i="46"/>
  <c r="BA48" i="45"/>
  <c r="BA48" i="44"/>
  <c r="BA48" i="43"/>
  <c r="BA48" i="42"/>
  <c r="BA48" i="41"/>
  <c r="BA48" i="40"/>
  <c r="BA48" i="39"/>
  <c r="BA48"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sharedStrings.xml><?xml version="1.0" encoding="utf-8"?>
<sst xmlns="http://schemas.openxmlformats.org/spreadsheetml/2006/main" count="6831" uniqueCount="2417">
  <si>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</si>
  <si>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</si>
  <si>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</si>
  <si>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</si>
  <si>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</si>
  <si>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</si>
  <si>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</si>
  <si>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</si>
  <si>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</si>
  <si>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</si>
  <si>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</si>
  <si>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</si>
  <si>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</si>
  <si>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</si>
  <si>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</si>
  <si>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</si>
  <si>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</si>
  <si>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</si>
  <si>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</si>
  <si>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</si>
  <si>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</si>
  <si>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</si>
  <si>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</si>
  <si>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</si>
  <si>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</si>
  <si>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</si>
  <si>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</si>
  <si>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</si>
  <si>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</si>
  <si>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</si>
  <si>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</si>
  <si>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</si>
  <si>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</si>
  <si>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</si>
  <si>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</si>
  <si>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</si>
  <si>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</si>
  <si>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</si>
  <si>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</si>
  <si>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</si>
  <si>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</si>
  <si>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</si>
  <si>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</si>
  <si>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</si>
  <si>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</si>
  <si>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</si>
  <si>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</si>
  <si>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</si>
  <si>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</si>
  <si>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</si>
  <si>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</si>
  <si>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</si>
  <si>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</si>
  <si>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</si>
  <si>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</si>
  <si>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</si>
  <si>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</si>
  <si>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</si>
  <si>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</si>
  <si>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</si>
  <si>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</si>
  <si>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</si>
  <si>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</si>
  <si>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</si>
  <si>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</si>
  <si>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</si>
  <si>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</si>
  <si>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</si>
  <si>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</si>
  <si>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</si>
  <si>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</si>
  <si>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</si>
  <si>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</si>
  <si>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</si>
  <si>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</si>
  <si>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</si>
  <si>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</si>
  <si>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</si>
  <si>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</si>
  <si>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</si>
  <si>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</si>
  <si>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</si>
  <si>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</si>
  <si>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</si>
  <si>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</si>
  <si>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</si>
  <si>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</si>
  <si>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</si>
  <si>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</si>
  <si>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</si>
  <si>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</si>
  <si>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</si>
  <si>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</si>
  <si>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</si>
  <si>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</si>
  <si>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</si>
  <si>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</si>
  <si>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</si>
  <si>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</si>
  <si>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</si>
  <si>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</si>
  <si>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</si>
  <si>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</si>
  <si>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</si>
  <si>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</si>
  <si>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</si>
  <si>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</si>
  <si>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</si>
  <si>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</si>
  <si>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</si>
  <si>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</si>
  <si>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</si>
  <si>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</si>
  <si>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</si>
  <si>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</si>
  <si>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</si>
  <si>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</si>
  <si>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</si>
  <si>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</si>
  <si>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</si>
  <si>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</si>
  <si>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</si>
  <si>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</si>
  <si>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</si>
  <si>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</si>
  <si>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</si>
  <si>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</si>
  <si>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</si>
  <si>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</si>
  <si>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</si>
  <si>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</si>
  <si>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</si>
  <si>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</si>
  <si>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</si>
  <si>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</si>
  <si>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</si>
  <si>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</si>
  <si>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</si>
  <si>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</si>
  <si>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</si>
  <si>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</si>
  <si>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</si>
  <si>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</si>
  <si>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</si>
  <si>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</si>
  <si>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</si>
  <si>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</si>
  <si>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</si>
  <si>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</si>
  <si>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</si>
  <si>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</si>
  <si>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</si>
  <si>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</si>
  <si>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</si>
  <si>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</si>
  <si>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</si>
  <si>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</si>
  <si>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</si>
  <si>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</si>
  <si>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</si>
  <si>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</si>
  <si>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</si>
  <si>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</si>
  <si>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</si>
  <si>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</si>
  <si>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</si>
  <si>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</si>
  <si>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</si>
  <si>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</si>
  <si>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</si>
  <si>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</si>
  <si>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</si>
  <si>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</si>
  <si>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</si>
  <si>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</si>
  <si>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</si>
  <si>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</si>
  <si>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</si>
  <si>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</si>
  <si>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</si>
  <si>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</si>
  <si>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</si>
  <si>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</si>
  <si>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</si>
  <si>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</si>
  <si>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</si>
  <si>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</si>
  <si>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</si>
  <si>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</si>
  <si>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</si>
  <si>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</si>
  <si>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</si>
  <si>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</si>
  <si>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</si>
  <si>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</si>
  <si>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</si>
  <si>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</si>
  <si>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</si>
  <si>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</si>
  <si>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</si>
  <si>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</si>
  <si>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</si>
  <si>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</si>
  <si>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</si>
  <si>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</si>
  <si>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</si>
  <si>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</si>
  <si>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</si>
  <si>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</si>
  <si>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</si>
  <si>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</si>
  <si>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</si>
  <si>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</si>
  <si>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</si>
  <si>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</si>
  <si>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</si>
  <si>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</si>
  <si>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</si>
  <si>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</si>
  <si>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</si>
  <si>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</si>
  <si>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</si>
  <si>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</si>
  <si>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</si>
  <si>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</si>
  <si>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</si>
  <si>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</si>
  <si>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</si>
  <si>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</si>
  <si>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</si>
  <si>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</si>
  <si>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</si>
  <si>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</si>
  <si>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</si>
  <si>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</si>
  <si>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</si>
  <si>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</si>
  <si>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</si>
  <si>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</si>
  <si>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</si>
  <si>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</si>
  <si>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</si>
  <si>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</si>
  <si>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</si>
  <si>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</si>
  <si>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</si>
  <si>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</si>
  <si>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</si>
  <si>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</si>
  <si>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</si>
  <si>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</si>
  <si>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</si>
  <si>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</si>
  <si>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</si>
  <si>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</si>
  <si>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</si>
  <si>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</si>
  <si>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</si>
  <si>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</si>
  <si>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</si>
  <si>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</si>
  <si>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</si>
  <si>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</si>
  <si>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</si>
  <si>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</si>
  <si>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</si>
  <si>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</si>
  <si>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</si>
  <si>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</si>
  <si>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</si>
  <si>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</si>
  <si>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</si>
  <si>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</si>
  <si>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</si>
  <si>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</si>
  <si>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</si>
  <si>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</si>
  <si>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</si>
  <si>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</si>
  <si>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</si>
  <si>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</si>
  <si>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</si>
  <si>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</si>
  <si>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</si>
  <si>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</si>
  <si>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</si>
  <si>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</si>
  <si>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</si>
  <si>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</si>
  <si>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</si>
  <si>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</si>
  <si>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</si>
  <si>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</si>
  <si>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</si>
  <si>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</si>
  <si>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</si>
  <si>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</si>
  <si>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</si>
  <si>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</si>
  <si>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</si>
  <si>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</si>
  <si>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</si>
  <si>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</si>
  <si>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</si>
  <si>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</si>
  <si>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</si>
  <si>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</si>
  <si>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</si>
  <si>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</si>
  <si>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</si>
  <si>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</si>
  <si>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</si>
  <si>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</si>
  <si>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</si>
  <si>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</si>
  <si>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</si>
  <si>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</si>
  <si>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</si>
  <si>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</si>
  <si>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</si>
  <si>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</si>
  <si>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</si>
  <si>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</si>
  <si>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</si>
  <si>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</si>
  <si>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</si>
  <si>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</si>
  <si>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</si>
  <si>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</si>
  <si>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</si>
  <si>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</si>
  <si>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</si>
  <si>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</si>
  <si>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</si>
  <si>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</si>
  <si>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</si>
  <si>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</si>
  <si>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</si>
  <si>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</si>
  <si>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</si>
  <si>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</si>
  <si>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</si>
  <si>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</si>
  <si>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</si>
  <si>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</si>
  <si>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</si>
  <si>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</si>
  <si>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</si>
  <si>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</si>
  <si>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</si>
  <si>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</si>
  <si>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</si>
  <si>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</si>
  <si>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</si>
  <si>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</si>
  <si>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</si>
  <si>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</si>
  <si>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</si>
  <si>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</si>
  <si>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</si>
  <si>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</si>
  <si>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</si>
  <si>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</si>
  <si>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</si>
  <si>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</si>
  <si>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</si>
  <si>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</si>
  <si>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</si>
  <si>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</si>
  <si>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</si>
  <si>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</si>
  <si>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</si>
  <si>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</si>
  <si>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</si>
  <si>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</si>
  <si>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</si>
  <si>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</si>
  <si>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</si>
  <si>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</si>
  <si>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</si>
  <si>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</si>
  <si>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</si>
  <si>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</si>
  <si>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</si>
  <si>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</si>
  <si>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</si>
  <si>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</si>
  <si>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</si>
  <si>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</si>
  <si>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</si>
  <si>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</si>
  <si>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</si>
  <si>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</si>
  <si>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</si>
  <si>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</si>
  <si>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</si>
  <si>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</si>
  <si>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</si>
  <si>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</si>
  <si>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</si>
  <si>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</si>
  <si>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</si>
  <si>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</si>
  <si>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</si>
  <si>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</si>
  <si>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</si>
  <si>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</si>
  <si>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</si>
  <si>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</si>
  <si>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</si>
  <si>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</si>
  <si>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</si>
  <si>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</si>
  <si>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</si>
  <si>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</si>
  <si>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</si>
  <si>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</si>
  <si>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</si>
  <si>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</si>
  <si>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</si>
  <si>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</si>
  <si>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</si>
  <si>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</si>
  <si>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</si>
  <si>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</si>
  <si>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</si>
  <si>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</si>
  <si>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</si>
  <si>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</si>
  <si>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</si>
  <si>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</si>
  <si>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</si>
  <si>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</si>
  <si>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</si>
  <si>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</si>
  <si>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</si>
  <si>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</si>
  <si>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</si>
  <si>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</si>
  <si>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</si>
  <si>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</si>
  <si>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</si>
  <si>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</si>
  <si>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</si>
  <si>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</si>
  <si>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</si>
  <si>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</si>
  <si>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</si>
  <si>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</si>
  <si>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</si>
  <si>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</si>
  <si>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</si>
  <si>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</si>
  <si>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</si>
  <si>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</si>
  <si>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</si>
  <si>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</si>
  <si>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</si>
  <si>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</si>
  <si>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</si>
  <si>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</si>
  <si>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</si>
  <si>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</si>
  <si>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</si>
  <si>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</si>
  <si>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</si>
  <si>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</si>
  <si>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</si>
  <si>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</si>
  <si>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</si>
  <si>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</si>
  <si>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</si>
  <si>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</si>
  <si>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</si>
  <si>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</si>
  <si>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</si>
  <si>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</si>
  <si>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</si>
  <si>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</si>
  <si>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</si>
  <si>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</si>
  <si>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</si>
  <si>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</si>
  <si>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</si>
  <si>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</si>
  <si>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</si>
  <si>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</si>
  <si>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</si>
  <si>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</si>
  <si>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</si>
  <si>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</si>
  <si>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</si>
  <si>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</si>
  <si>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</si>
  <si>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</si>
  <si>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</si>
  <si>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</si>
  <si>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</si>
  <si>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</si>
  <si>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</si>
  <si>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</si>
  <si>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</si>
  <si>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</si>
  <si>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</si>
  <si>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</si>
  <si>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</si>
  <si>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</si>
  <si>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</si>
  <si>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</si>
  <si>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</si>
  <si>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</si>
  <si>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</si>
  <si>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</si>
  <si>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</si>
  <si>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</si>
  <si>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</si>
  <si>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</si>
  <si>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</si>
  <si>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</si>
  <si>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</si>
  <si>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</si>
  <si>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</si>
  <si>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</si>
  <si>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</si>
  <si>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</si>
  <si>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</si>
  <si>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</si>
  <si>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</si>
  <si>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</si>
  <si>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</si>
  <si>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</si>
  <si>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</si>
  <si>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</si>
  <si>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</si>
  <si>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</si>
  <si>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</si>
  <si>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</si>
  <si>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</si>
  <si>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</si>
  <si>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</si>
  <si>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</si>
  <si>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</si>
  <si>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</si>
  <si>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</si>
  <si>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</si>
  <si>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</si>
  <si>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</si>
  <si>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</si>
  <si>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</si>
  <si>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</si>
  <si>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</si>
  <si>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</si>
  <si>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</si>
  <si>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</si>
  <si>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</si>
  <si>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</si>
  <si>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</si>
  <si>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</si>
  <si>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</si>
  <si>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</si>
  <si>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</si>
  <si>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</si>
  <si>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</si>
  <si>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</si>
  <si>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</si>
  <si>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</si>
  <si>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</si>
  <si>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</si>
  <si>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</si>
  <si>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</si>
  <si>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</si>
  <si>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</si>
  <si>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</si>
  <si>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</si>
  <si>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</si>
  <si>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</si>
  <si>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</si>
  <si>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</si>
  <si>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</si>
  <si>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</si>
  <si>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</si>
  <si>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</si>
  <si>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</si>
  <si>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</si>
  <si>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</si>
  <si>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</si>
  <si>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</si>
  <si>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</si>
  <si>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</si>
  <si>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</si>
  <si>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</si>
  <si>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</si>
  <si>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</si>
  <si>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</si>
  <si>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</si>
  <si>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</si>
  <si>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</si>
  <si>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</si>
  <si>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</si>
  <si>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</si>
  <si>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</si>
  <si>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</si>
  <si>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</si>
  <si>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</si>
  <si>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</si>
  <si>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</si>
  <si>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</si>
  <si>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</si>
  <si>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</si>
  <si>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</si>
  <si>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</si>
  <si>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</si>
  <si>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</si>
  <si>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</si>
  <si>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</si>
  <si>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</si>
  <si>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</si>
  <si>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</si>
  <si>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</si>
  <si>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</si>
  <si>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</si>
  <si>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</si>
  <si>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</si>
  <si>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</si>
  <si>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</si>
  <si>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</si>
  <si>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</si>
  <si>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</si>
  <si>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</si>
  <si>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</si>
  <si>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</si>
  <si>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</si>
  <si>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</si>
  <si>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</si>
  <si>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</si>
  <si>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</si>
  <si>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</si>
  <si>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</si>
  <si>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</si>
  <si>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</si>
  <si>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</si>
  <si>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</si>
  <si>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</si>
  <si>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</si>
  <si>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</si>
  <si>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</si>
  <si>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</si>
  <si>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</si>
  <si>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</si>
  <si>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</si>
  <si>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</si>
  <si>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</si>
  <si>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</si>
  <si>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</si>
  <si>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</si>
  <si>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</si>
  <si>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</si>
  <si>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</si>
  <si>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</si>
  <si>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</si>
  <si>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</si>
  <si>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</si>
  <si>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</si>
  <si>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</si>
  <si>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</si>
  <si>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</si>
  <si>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</si>
  <si>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</si>
  <si>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</si>
  <si>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</si>
  <si>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</si>
  <si>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</si>
  <si>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</si>
  <si>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</si>
  <si>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</si>
  <si>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</si>
  <si>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</si>
  <si>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</si>
  <si>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</si>
  <si>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</si>
  <si>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</si>
  <si>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</si>
  <si>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</si>
  <si>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</si>
  <si>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</si>
  <si>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</si>
  <si>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</si>
  <si>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</si>
  <si>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</si>
  <si>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</si>
  <si>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</si>
  <si>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</si>
  <si>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</si>
  <si>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</si>
  <si>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</si>
  <si>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</si>
  <si>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</si>
  <si>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</si>
  <si>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</si>
  <si>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</si>
  <si>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</si>
  <si>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</si>
  <si>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</si>
  <si>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</si>
  <si>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</si>
  <si>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</si>
  <si>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</si>
  <si>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</si>
  <si>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</si>
  <si>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</si>
  <si>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</si>
  <si>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</si>
  <si>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</si>
  <si>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</si>
  <si>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</si>
  <si>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</si>
  <si>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</si>
  <si>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</si>
  <si>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</si>
  <si>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</si>
  <si>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</si>
  <si>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</si>
  <si>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</si>
  <si>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</si>
  <si>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</si>
  <si>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</si>
  <si>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</si>
  <si>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</si>
  <si>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</si>
  <si>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</si>
  <si>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</si>
  <si>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</si>
  <si>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</si>
  <si>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</si>
  <si>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</si>
  <si>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</si>
  <si>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</si>
  <si>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</si>
  <si>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</si>
  <si>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</si>
  <si>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</si>
  <si>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</si>
  <si>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</si>
  <si>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</si>
  <si>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</si>
  <si>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</si>
  <si>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</si>
  <si>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</si>
  <si>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</si>
  <si>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</si>
  <si>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</si>
  <si>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</si>
  <si>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</si>
  <si>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</si>
  <si>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</si>
  <si>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</si>
  <si>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</si>
  <si>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</si>
  <si>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</si>
  <si>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</si>
  <si>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</si>
  <si>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</si>
  <si>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</si>
  <si>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</si>
  <si>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</si>
  <si>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</si>
  <si>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</si>
  <si>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</si>
  <si>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</si>
  <si>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</si>
  <si>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</si>
  <si>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</si>
  <si>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</si>
  <si>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</si>
  <si>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</si>
  <si>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</si>
  <si>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</si>
  <si>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</si>
  <si>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</si>
  <si>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</si>
  <si>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</si>
  <si>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</si>
  <si>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</si>
  <si>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</si>
  <si>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</si>
  <si>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</si>
  <si>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</si>
  <si>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</si>
  <si>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</si>
  <si>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</si>
  <si>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</si>
  <si>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</si>
  <si>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</si>
  <si>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</si>
  <si>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</si>
  <si>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</si>
  <si>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</si>
  <si>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</si>
  <si>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</si>
  <si>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</si>
  <si>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</si>
  <si>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</si>
  <si>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</si>
  <si>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</si>
  <si>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</si>
  <si>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</si>
  <si>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</si>
  <si>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</si>
  <si>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</si>
  <si>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</si>
  <si>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</si>
  <si>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</si>
  <si>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</si>
  <si>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</si>
  <si>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</si>
  <si>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</si>
  <si>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</si>
  <si>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</si>
  <si>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</si>
  <si>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</si>
  <si>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</si>
  <si>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</si>
  <si>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</si>
  <si>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</si>
  <si>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</si>
  <si>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</si>
  <si>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</si>
  <si>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</si>
  <si>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</si>
  <si>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</si>
  <si>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</si>
  <si>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</si>
  <si>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</si>
  <si>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</si>
  <si>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</si>
  <si>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</si>
  <si>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</si>
  <si>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</si>
  <si>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</si>
  <si>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</si>
  <si>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</si>
  <si>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</si>
  <si>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</si>
  <si>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</si>
  <si>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</si>
  <si>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</si>
  <si>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</si>
  <si>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</si>
  <si>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</si>
  <si>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</si>
  <si>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</si>
  <si>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</si>
  <si>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</si>
  <si>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</si>
  <si>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</si>
  <si>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</si>
  <si>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</si>
  <si>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</si>
  <si>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</si>
  <si>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</si>
  <si>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</si>
  <si>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</si>
  <si>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</si>
  <si>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</si>
  <si>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</si>
  <si>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</si>
  <si>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</si>
  <si>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</si>
  <si>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</si>
  <si>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</si>
  <si>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</si>
  <si>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</si>
  <si>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</si>
  <si>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</si>
  <si>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</si>
  <si>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</si>
  <si>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</si>
  <si>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</si>
  <si>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</si>
  <si>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</si>
  <si>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</si>
  <si>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</si>
  <si>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</si>
  <si>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</si>
  <si>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</si>
  <si>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</si>
  <si>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</si>
  <si>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</si>
  <si>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</si>
  <si>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</si>
  <si>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</si>
  <si>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</si>
  <si>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</si>
  <si>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</si>
  <si>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</si>
  <si>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</si>
  <si>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</si>
  <si>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</si>
  <si>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</si>
  <si>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</si>
  <si>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</si>
  <si>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</si>
  <si>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</si>
  <si>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</si>
  <si>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</si>
  <si>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</si>
  <si>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</si>
  <si>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</si>
  <si>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</si>
  <si>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</si>
  <si>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</si>
  <si>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</si>
  <si>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</si>
  <si>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</si>
  <si>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</si>
  <si>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</si>
  <si>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</si>
  <si>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</si>
  <si>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</si>
  <si>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</si>
  <si>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</si>
  <si>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</si>
  <si>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</si>
  <si>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</si>
  <si>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</si>
  <si>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</si>
  <si>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</si>
  <si>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</si>
  <si>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</si>
  <si>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</si>
  <si>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</si>
  <si>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</si>
  <si>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</si>
  <si>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</si>
  <si>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</si>
  <si>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</si>
  <si>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</si>
  <si>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</si>
  <si>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</si>
  <si>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</si>
  <si>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</si>
  <si>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</si>
  <si>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</si>
  <si>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</si>
  <si>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</si>
  <si>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</si>
  <si>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</si>
  <si>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</si>
  <si>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</si>
  <si>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</si>
  <si>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</si>
  <si>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</si>
  <si>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</si>
  <si>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</si>
  <si>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</si>
  <si>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</si>
  <si>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</si>
  <si>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</si>
  <si>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</si>
  <si>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</si>
  <si>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</si>
  <si>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</si>
  <si>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</si>
  <si>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</si>
  <si>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</si>
  <si>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</si>
  <si>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</si>
  <si>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</si>
  <si>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</si>
  <si>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</si>
  <si>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</si>
  <si>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</si>
  <si>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</si>
  <si>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</si>
  <si>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</si>
  <si>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</si>
  <si>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</si>
  <si>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</si>
  <si>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</si>
  <si>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</si>
  <si>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</si>
  <si>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</si>
  <si>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</si>
  <si>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</si>
  <si>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</si>
  <si>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</si>
  <si>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</si>
  <si>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</si>
  <si>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</si>
  <si>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</si>
  <si>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</si>
  <si>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</si>
  <si>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</si>
  <si>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</si>
  <si>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</si>
  <si>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</si>
  <si>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</si>
  <si>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</si>
  <si>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</si>
  <si>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</si>
  <si>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</si>
  <si>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</si>
  <si>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</si>
  <si>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</si>
  <si>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</si>
  <si>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</si>
  <si>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</si>
  <si>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</si>
  <si>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</si>
  <si>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</si>
  <si>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</si>
  <si>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</si>
  <si>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</si>
  <si>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</si>
  <si>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</si>
  <si>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</si>
  <si>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</si>
  <si>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</si>
  <si>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</si>
  <si>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</si>
  <si>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</si>
  <si>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</si>
  <si>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</si>
  <si>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</si>
  <si>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</si>
  <si>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</si>
  <si>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</si>
  <si>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</si>
  <si>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</si>
  <si>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</si>
  <si>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</si>
  <si>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</si>
  <si>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</si>
  <si>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</si>
  <si>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</si>
  <si>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</si>
  <si>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</si>
  <si>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</si>
  <si>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</si>
  <si>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</si>
  <si>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</si>
  <si>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</si>
  <si>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</si>
  <si>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</si>
  <si>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</si>
  <si>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</si>
  <si>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</si>
  <si>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</si>
  <si>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</si>
  <si>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</si>
  <si>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</si>
  <si>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</si>
  <si>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</si>
  <si>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</si>
  <si>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</si>
  <si>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</si>
  <si>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</si>
  <si>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</si>
  <si>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</si>
  <si>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</si>
  <si>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</si>
  <si>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</si>
  <si>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</si>
  <si>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</si>
  <si>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</si>
  <si>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</si>
  <si>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</si>
  <si>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</si>
  <si>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</si>
  <si>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</si>
  <si>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</si>
  <si>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</si>
  <si>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</si>
  <si>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</si>
  <si>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</si>
  <si>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</si>
  <si>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</si>
  <si>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</si>
  <si>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</si>
  <si>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</si>
  <si>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</si>
  <si>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</si>
  <si>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</si>
  <si>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</si>
  <si>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</si>
  <si>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</si>
  <si>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</si>
  <si>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</si>
  <si>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</si>
  <si>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</si>
  <si>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</si>
  <si>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</si>
  <si>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</si>
  <si>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</si>
  <si>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</si>
  <si>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</si>
  <si>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</si>
  <si>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</si>
  <si>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</si>
  <si>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</si>
  <si>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</si>
  <si>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</si>
  <si>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</si>
  <si>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</si>
  <si>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</si>
  <si>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</si>
  <si>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</si>
  <si>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</si>
  <si>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</si>
  <si>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</si>
  <si>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</si>
  <si>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</si>
  <si>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</si>
  <si>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</si>
  <si>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</si>
  <si>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</si>
  <si>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</si>
  <si>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</si>
  <si>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</si>
  <si>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</si>
  <si>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</si>
  <si>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</si>
  <si>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</si>
  <si>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</si>
  <si>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</si>
  <si>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</si>
  <si>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</si>
  <si>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</si>
  <si>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</si>
  <si>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</si>
  <si>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</si>
  <si>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</si>
  <si>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</si>
  <si>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</si>
  <si>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</si>
  <si>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</si>
  <si>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</si>
  <si>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</si>
  <si>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</si>
  <si>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</si>
  <si>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</si>
  <si>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</si>
  <si>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</si>
  <si>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</si>
  <si>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</si>
  <si>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</si>
  <si>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</si>
  <si>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</si>
  <si>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</si>
  <si>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</si>
  <si>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</si>
  <si>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</si>
  <si>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</si>
  <si>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</si>
  <si>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</si>
  <si>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</si>
  <si>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</si>
  <si>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</si>
  <si>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</si>
  <si>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</si>
  <si>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</si>
  <si>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</si>
  <si>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</si>
  <si>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</si>
  <si>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</si>
  <si>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</si>
  <si>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</si>
  <si>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</si>
  <si>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</si>
  <si>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</si>
  <si>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</si>
  <si>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</si>
  <si>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</si>
  <si>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</si>
  <si>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</si>
  <si>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</si>
  <si>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</si>
  <si>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</si>
  <si>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</si>
  <si>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</si>
  <si>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</si>
  <si>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</si>
  <si>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</si>
  <si>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</si>
  <si>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</si>
  <si>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</si>
  <si>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</si>
  <si>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</si>
  <si>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</si>
  <si>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</si>
  <si>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</si>
  <si>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</si>
  <si>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</si>
  <si>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</si>
  <si>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</si>
  <si>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</si>
  <si>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</si>
  <si>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</si>
  <si>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</si>
  <si>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</si>
  <si>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</si>
  <si>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</si>
  <si>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</si>
  <si>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</si>
  <si>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</si>
  <si>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</si>
  <si>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</si>
  <si>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</si>
  <si>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</si>
  <si>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</si>
  <si>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</si>
  <si>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</si>
  <si>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</si>
  <si>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</si>
  <si>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</si>
  <si>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</si>
  <si>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</si>
  <si>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</si>
  <si>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</si>
  <si>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</si>
  <si>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</si>
  <si>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</si>
  <si>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</si>
  <si>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</si>
  <si>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</si>
  <si>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</si>
  <si>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</si>
  <si>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</si>
  <si>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</si>
  <si>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</si>
  <si>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</si>
  <si>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</si>
  <si>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</si>
  <si>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</si>
  <si>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</si>
  <si>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</si>
  <si>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</si>
  <si>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</si>
  <si>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</si>
  <si>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</si>
  <si>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</si>
  <si>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</si>
  <si>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</si>
  <si>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</si>
  <si>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</si>
  <si>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</si>
  <si>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</si>
  <si>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</si>
  <si>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</si>
  <si>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</si>
  <si>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</si>
  <si>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</si>
  <si>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</si>
  <si>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</si>
  <si>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</si>
  <si>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</si>
  <si>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</si>
  <si>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</si>
  <si>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</si>
  <si>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</si>
  <si>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</si>
  <si>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</si>
  <si>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</si>
  <si>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</si>
  <si>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</si>
  <si>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</si>
  <si>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</si>
  <si>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</si>
  <si>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</si>
  <si>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</si>
  <si>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</si>
  <si>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</si>
  <si>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</si>
  <si>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</si>
  <si>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</si>
  <si>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</si>
  <si>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</si>
  <si>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</si>
  <si>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</si>
  <si>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</si>
  <si>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</si>
  <si>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</si>
  <si>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</si>
  <si>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</si>
  <si>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</si>
  <si>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</si>
  <si>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</si>
  <si>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</si>
  <si>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</si>
  <si>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</si>
  <si>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</si>
  <si>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</si>
  <si>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</si>
  <si>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</si>
  <si>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</si>
  <si>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</si>
  <si>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</si>
  <si>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</si>
  <si>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</si>
  <si>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</si>
  <si>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</si>
  <si>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</si>
  <si>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</si>
  <si>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</si>
  <si>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</si>
  <si>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</si>
  <si>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</si>
  <si>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</si>
  <si>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</si>
  <si>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</si>
  <si>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</si>
  <si>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</si>
  <si>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</si>
  <si>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</si>
  <si>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</si>
  <si>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</si>
  <si>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</si>
  <si>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</si>
  <si>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</si>
  <si>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</si>
  <si>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</si>
  <si>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</si>
  <si>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</si>
  <si>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</si>
  <si>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</si>
  <si>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</si>
  <si>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</si>
  <si>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</si>
  <si>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</si>
  <si>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</si>
  <si>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</si>
  <si>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</si>
  <si>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</si>
  <si>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</si>
  <si>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</si>
  <si>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</si>
  <si>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</si>
  <si>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</si>
  <si>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</si>
  <si>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</si>
  <si>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</si>
  <si>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</si>
  <si>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</si>
  <si>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</si>
  <si>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</si>
  <si>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</si>
  <si>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</si>
  <si>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</si>
  <si>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</si>
  <si>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</si>
  <si>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</si>
  <si>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</si>
  <si>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</si>
  <si>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</si>
  <si>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</si>
  <si>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</si>
  <si>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</si>
  <si>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</si>
  <si>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</si>
  <si>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</si>
  <si>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</si>
  <si>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</si>
  <si>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</si>
  <si>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</si>
  <si>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</si>
  <si>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</si>
  <si>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</si>
  <si>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</si>
  <si>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</si>
  <si>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</si>
  <si>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</si>
  <si>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</si>
  <si>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</si>
  <si>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</si>
  <si>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</si>
  <si>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</si>
  <si>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</si>
  <si>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</si>
  <si>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</si>
  <si>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</si>
  <si>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</si>
  <si>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</si>
  <si>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</si>
  <si>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</si>
  <si>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</si>
  <si>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</si>
  <si>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</si>
  <si>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</si>
  <si>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</si>
  <si>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</si>
  <si>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</si>
  <si>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</si>
  <si>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</si>
  <si>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</si>
  <si>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</si>
  <si>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</si>
  <si>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</si>
  <si>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</si>
  <si>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</si>
  <si>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</si>
  <si>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</si>
  <si>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</si>
  <si>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</si>
  <si>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</si>
  <si>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</si>
  <si>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</si>
  <si>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</si>
  <si>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</si>
  <si>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</si>
  <si>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</si>
  <si>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</si>
  <si>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</si>
  <si>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</si>
  <si>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</si>
  <si>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</si>
  <si>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</si>
  <si>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</si>
  <si>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</si>
  <si>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</si>
  <si>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</si>
  <si>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</si>
  <si>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</si>
  <si>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</si>
  <si>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</si>
  <si>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</si>
  <si>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</si>
  <si>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</si>
  <si>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</si>
  <si>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</si>
  <si>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</si>
  <si>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</si>
  <si>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</si>
  <si>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</si>
  <si>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</si>
  <si>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</si>
  <si>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</si>
  <si>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</si>
  <si>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</si>
  <si>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</si>
  <si>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</si>
  <si>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</si>
  <si>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</si>
  <si>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</si>
  <si>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</si>
  <si>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</si>
  <si>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</si>
  <si>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</si>
  <si>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</si>
  <si>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</si>
  <si>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</si>
  <si>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</si>
  <si>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</si>
  <si>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</si>
  <si>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</si>
  <si>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</si>
  <si>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</si>
  <si>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</si>
  <si>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</si>
  <si>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</si>
  <si>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</si>
  <si>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</si>
  <si>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</si>
  <si>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</si>
  <si>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</si>
  <si>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</si>
  <si>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</si>
  <si>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</si>
  <si>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</si>
  <si>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</si>
  <si>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</si>
  <si>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</si>
  <si>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</si>
  <si>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</si>
  <si>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</si>
  <si>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</si>
  <si>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</si>
  <si>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</si>
  <si>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</si>
  <si>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</si>
  <si>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</si>
  <si>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</si>
  <si>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</si>
  <si>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</si>
  <si>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</si>
  <si>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</si>
  <si>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</si>
  <si>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</si>
  <si>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</si>
  <si>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</si>
  <si>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</si>
  <si>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</si>
  <si>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</si>
  <si>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</si>
  <si>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</si>
  <si>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</si>
  <si>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</si>
  <si>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</si>
  <si>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</si>
  <si>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</si>
  <si>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</si>
  <si>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</si>
  <si>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</si>
  <si>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</si>
  <si>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</si>
  <si>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</si>
  <si>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</si>
  <si>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</si>
  <si>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</si>
  <si>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</si>
  <si>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</si>
  <si>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</si>
  <si>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</si>
  <si>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</si>
  <si>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</si>
  <si>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</si>
  <si>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</si>
  <si>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</si>
  <si>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</si>
  <si>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</si>
  <si>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</si>
  <si>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</si>
  <si>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</si>
  <si>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</si>
  <si>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</si>
  <si>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</si>
  <si>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</si>
  <si>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</si>
  <si>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</si>
  <si>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</si>
  <si>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</si>
  <si>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</si>
  <si>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</si>
  <si>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</si>
  <si>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</si>
  <si>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</si>
  <si>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</si>
  <si>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</si>
  <si>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</si>
  <si>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</si>
  <si>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</si>
  <si>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</si>
  <si>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</si>
  <si>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</si>
  <si>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</si>
  <si>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</si>
  <si>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</si>
  <si>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</si>
  <si>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</si>
  <si>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</si>
  <si>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</si>
  <si>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</si>
  <si>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</si>
  <si>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</si>
  <si>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</si>
  <si>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</si>
  <si>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</si>
  <si>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</si>
  <si>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</si>
  <si>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</si>
  <si>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</si>
  <si>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</si>
  <si>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</si>
  <si>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</si>
  <si>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</si>
  <si>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</si>
  <si>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</si>
  <si>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</si>
  <si>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</si>
  <si>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</si>
  <si>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</si>
  <si>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</si>
  <si>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</si>
  <si>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</si>
  <si>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</si>
  <si>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</si>
  <si>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</si>
  <si>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</si>
  <si>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</si>
  <si>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</si>
  <si>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</si>
  <si>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</si>
  <si>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</si>
  <si>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</si>
  <si>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</si>
  <si>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</si>
  <si>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</si>
  <si>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</si>
  <si>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</si>
  <si>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</si>
  <si>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</si>
  <si>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</si>
  <si>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</si>
  <si>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</si>
  <si>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</si>
  <si>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</si>
  <si>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</si>
  <si>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</si>
  <si>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</si>
  <si>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</si>
  <si>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</si>
  <si>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</si>
  <si>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</si>
  <si>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</si>
  <si>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</si>
  <si>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</si>
  <si>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</si>
  <si>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</si>
  <si>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</si>
  <si>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</si>
  <si>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</si>
  <si>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</si>
  <si>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</si>
  <si>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</si>
  <si>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</si>
  <si>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</si>
  <si>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</si>
  <si>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</si>
  <si>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</si>
  <si>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</si>
  <si>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</si>
  <si>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</si>
  <si>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</si>
  <si>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</si>
  <si>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</si>
  <si>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</si>
  <si>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</si>
  <si>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</si>
  <si>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</si>
  <si>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</si>
  <si>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</si>
  <si>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</si>
  <si>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</si>
  <si>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</si>
  <si>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</si>
  <si>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</si>
  <si>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</si>
  <si>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</si>
  <si>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</si>
  <si>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</si>
  <si>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</si>
  <si>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</si>
  <si>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</si>
  <si>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</si>
  <si>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</si>
  <si>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</si>
  <si>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</si>
  <si>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</si>
  <si>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</si>
  <si>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</si>
  <si>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</si>
  <si>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</si>
  <si>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</si>
  <si>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</si>
  <si>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</si>
  <si>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</si>
  <si>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</si>
  <si>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</si>
  <si>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</si>
  <si>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</si>
  <si>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</si>
  <si>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</si>
  <si>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</si>
  <si>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</si>
  <si>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</si>
  <si>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</si>
  <si>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</si>
  <si>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</si>
  <si>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</si>
  <si>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</si>
  <si>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</si>
  <si>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</si>
  <si>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</si>
  <si>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</si>
  <si>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</si>
  <si>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</si>
  <si>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</si>
  <si>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</si>
  <si>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</si>
  <si>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</si>
  <si>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</si>
  <si>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</si>
  <si>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</si>
  <si>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</si>
  <si>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</si>
  <si>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</si>
  <si>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</si>
  <si>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</si>
  <si>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</si>
  <si>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</si>
  <si>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</si>
  <si>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</si>
  <si>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</si>
  <si>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</si>
  <si>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</si>
  <si>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</si>
  <si>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</si>
  <si>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</si>
  <si>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</si>
  <si>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</si>
  <si>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</si>
  <si>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</si>
  <si>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</si>
  <si>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</si>
  <si>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</si>
  <si>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</si>
  <si>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</si>
  <si>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</si>
  <si>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</si>
  <si>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</si>
  <si>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</si>
  <si>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</si>
  <si>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</si>
  <si>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</si>
  <si>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</si>
  <si>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</si>
  <si>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</si>
  <si>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</si>
  <si>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</si>
  <si>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</si>
  <si>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</si>
  <si>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</si>
  <si>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</si>
  <si>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</si>
  <si>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</si>
  <si>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</si>
  <si>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</si>
  <si>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</si>
  <si>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</si>
  <si>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</si>
  <si>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</si>
  <si>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</si>
  <si>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</si>
  <si>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</si>
  <si>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</si>
  <si>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</si>
  <si>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</si>
  <si>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</si>
  <si>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</si>
  <si>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</si>
  <si>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</si>
  <si>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</si>
  <si>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</si>
  <si>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</si>
  <si>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</si>
  <si>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</si>
  <si>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</si>
  <si>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</si>
  <si>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</si>
  <si>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</si>
  <si>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</si>
  <si>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</si>
  <si>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</si>
  <si>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</si>
  <si>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</si>
  <si>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</si>
  <si>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</si>
  <si>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</si>
  <si>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</si>
  <si>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</si>
  <si>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</si>
  <si>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</si>
  <si>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</si>
  <si>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</si>
  <si>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</si>
  <si>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</si>
  <si>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</si>
  <si>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</si>
  <si>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</si>
  <si>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</si>
  <si>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</si>
  <si>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</si>
  <si>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</si>
  <si>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</si>
  <si>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</si>
  <si>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</si>
  <si>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</si>
  <si>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</si>
  <si>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</si>
  <si>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</si>
  <si>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</si>
  <si>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</si>
  <si>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</si>
  <si>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</si>
  <si>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</si>
  <si>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</si>
  <si>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</si>
  <si>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</si>
  <si>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</si>
  <si>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</si>
  <si>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</si>
  <si>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</si>
  <si>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</si>
  <si>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</si>
  <si>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</si>
  <si>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</si>
  <si>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</si>
  <si>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</si>
  <si>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</si>
  <si>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</si>
  <si>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</si>
  <si>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</si>
  <si>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</si>
  <si>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</si>
  <si>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</si>
  <si>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</si>
  <si>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</si>
  <si>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</si>
  <si>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</si>
  <si>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</si>
  <si>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</si>
  <si>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</si>
  <si>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</si>
  <si>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</si>
  <si>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</si>
  <si>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</si>
  <si>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</si>
  <si>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</si>
  <si>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</si>
  <si>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</si>
  <si>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</si>
  <si>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</si>
  <si>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</si>
  <si>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</si>
  <si>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</si>
  <si>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</si>
  <si>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</si>
  <si>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</si>
  <si>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</si>
  <si>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</si>
  <si>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</si>
  <si>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</si>
  <si>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</si>
  <si>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</si>
  <si>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</si>
  <si>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</si>
  <si>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</si>
  <si>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</si>
  <si>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</si>
  <si>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</si>
  <si>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</si>
  <si>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</si>
  <si>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</si>
  <si>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</si>
  <si>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</si>
  <si>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</si>
  <si>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</si>
  <si>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</si>
  <si>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</si>
  <si>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</si>
  <si>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</si>
  <si>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</si>
  <si>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</si>
  <si>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</si>
  <si>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</si>
  <si>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</si>
  <si>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</si>
  <si>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</si>
  <si>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</si>
  <si>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</si>
  <si>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</si>
  <si>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</si>
  <si>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</si>
  <si>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</si>
  <si>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</si>
  <si>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</si>
  <si>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</si>
  <si>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</si>
  <si>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</si>
  <si>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</si>
  <si>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</si>
  <si>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</si>
  <si>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</si>
  <si>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</si>
  <si>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</si>
  <si>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</si>
  <si>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</si>
  <si>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</si>
  <si>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</si>
  <si>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</si>
  <si>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</si>
  <si>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</si>
  <si>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</si>
  <si>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</si>
  <si>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</si>
  <si>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</si>
  <si>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</si>
  <si>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</si>
  <si>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</si>
  <si>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</si>
  <si>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</si>
  <si>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</si>
  <si>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</si>
  <si>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</si>
  <si>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</si>
  <si>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</si>
  <si>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</si>
  <si>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</si>
  <si>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</si>
  <si>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</si>
  <si>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</si>
  <si>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</si>
  <si>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</si>
  <si>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</si>
  <si>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</si>
  <si>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</si>
  <si>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</si>
  <si>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</si>
  <si>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</si>
  <si>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</si>
  <si>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</si>
  <si>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</si>
  <si>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</si>
  <si>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</si>
  <si>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</si>
  <si>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</si>
  <si>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</si>
  <si>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</si>
  <si>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</si>
  <si>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</si>
  <si>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</si>
  <si>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</si>
  <si>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</si>
  <si>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</si>
  <si>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</si>
  <si>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</si>
  <si>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</si>
  <si>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</si>
  <si>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</si>
  <si>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</si>
  <si>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</si>
  <si>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</si>
  <si>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</si>
  <si>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</si>
  <si>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</si>
  <si>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</si>
  <si>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</si>
  <si>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</si>
  <si>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</si>
  <si>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</si>
  <si>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</si>
  <si>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</si>
  <si>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</si>
  <si>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</si>
  <si>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</si>
  <si>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</si>
  <si>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</si>
  <si>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</si>
  <si>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</si>
  <si>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</si>
  <si>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</si>
  <si>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</si>
  <si>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</si>
  <si>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</si>
  <si>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</si>
  <si>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</si>
  <si>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</si>
  <si>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</si>
  <si>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</si>
  <si>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</si>
  <si>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</si>
  <si>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</si>
  <si>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</si>
  <si>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</si>
  <si>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</si>
  <si>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</si>
  <si>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</si>
  <si>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</si>
  <si>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</si>
  <si>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</si>
  <si>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</si>
  <si>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</si>
  <si>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</si>
  <si>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</si>
  <si>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</si>
  <si>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</si>
  <si>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</si>
  <si>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</si>
  <si>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</si>
  <si>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</si>
  <si>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</si>
  <si>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</si>
  <si>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</si>
  <si>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</si>
  <si>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</si>
  <si>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</si>
  <si>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</si>
  <si>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</si>
  <si>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</si>
  <si>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</si>
  <si>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</si>
  <si>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</si>
  <si>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</si>
  <si>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</si>
  <si>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</si>
  <si>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</si>
  <si>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</si>
  <si>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</si>
  <si>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</si>
  <si>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</si>
  <si>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</si>
  <si>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</si>
  <si>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</si>
  <si>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</si>
  <si>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</si>
  <si>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</si>
  <si>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</si>
  <si>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</si>
  <si>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</si>
  <si>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</si>
  <si>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</si>
  <si>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</si>
  <si>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</si>
  <si>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</si>
  <si>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</si>
  <si>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</si>
  <si>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</si>
  <si>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</si>
  <si>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</si>
  <si>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</si>
  <si>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</si>
  <si>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</si>
  <si>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</si>
  <si>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</si>
  <si>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</si>
  <si>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</si>
  <si>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</si>
  <si>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</si>
  <si>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</si>
  <si>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</si>
  <si>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</si>
  <si>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</si>
  <si>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</si>
  <si>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</si>
  <si>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</si>
  <si>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</si>
  <si>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</si>
  <si>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</si>
  <si>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</si>
  <si>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</si>
  <si>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</si>
  <si>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</si>
  <si>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</si>
  <si>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</si>
  <si>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</si>
  <si>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</si>
  <si>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</si>
  <si>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</si>
  <si>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</si>
  <si>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</si>
  <si>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</si>
  <si>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</si>
  <si>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</si>
  <si>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</si>
  <si>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</si>
  <si>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</si>
  <si>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</si>
  <si>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</si>
  <si>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</si>
  <si>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</si>
  <si>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</si>
  <si>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</si>
  <si>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</si>
  <si>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</si>
  <si>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</si>
  <si>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</si>
  <si>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</si>
  <si>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</si>
  <si>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</si>
  <si>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</si>
  <si>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</si>
  <si>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</si>
  <si>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</si>
  <si>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</si>
  <si>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</si>
  <si>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</si>
  <si>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</si>
  <si>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</si>
  <si>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</si>
  <si>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</si>
  <si>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</si>
  <si>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</si>
  <si>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</si>
  <si>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</si>
  <si>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</si>
  <si>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</si>
  <si>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</si>
  <si>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</si>
  <si>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</si>
  <si>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</si>
  <si>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</si>
  <si>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</si>
  <si>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</si>
  <si>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</si>
  <si>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</si>
  <si>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</si>
  <si>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</si>
  <si>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</si>
  <si>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</si>
  <si>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</si>
  <si>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</si>
  <si>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</si>
  <si>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</si>
  <si>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</si>
  <si>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</si>
  <si>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</si>
  <si>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</si>
  <si>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</si>
  <si>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</si>
  <si>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</si>
  <si>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</si>
  <si>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</si>
  <si>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</si>
  <si>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</si>
  <si>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</si>
  <si>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</si>
  <si>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</si>
  <si>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</si>
  <si>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</si>
  <si>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</si>
  <si>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</si>
  <si>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</si>
  <si>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</si>
  <si>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</si>
  <si>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</si>
  <si>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</si>
  <si>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</si>
  <si>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</si>
  <si>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</si>
  <si>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</si>
  <si>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</si>
  <si>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</si>
  <si>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</si>
  <si>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</si>
  <si>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</si>
  <si>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</si>
  <si>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</si>
  <si>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</si>
  <si>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</si>
  <si>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</si>
  <si>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</si>
  <si>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</si>
  <si>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</si>
  <si>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</si>
  <si>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</si>
  <si>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</si>
  <si>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</si>
  <si>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</si>
  <si>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</si>
  <si>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</si>
  <si>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</si>
  <si>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</si>
  <si>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</si>
  <si>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</si>
  <si>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</si>
  <si>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</si>
  <si>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</si>
  <si>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</si>
  <si>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</si>
  <si>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</si>
  <si>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</si>
  <si>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</si>
  <si>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</si>
  <si>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</si>
  <si>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</si>
  <si>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</si>
  <si>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</si>
  <si>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</si>
  <si>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</si>
  <si>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</si>
  <si>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</si>
  <si>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</si>
  <si>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</si>
  <si>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</si>
  <si>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</si>
  <si>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</si>
  <si>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</si>
  <si>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</si>
  <si>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</si>
  <si>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</si>
  <si>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</si>
  <si>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</si>
  <si>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</si>
  <si>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</si>
  <si>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</si>
  <si>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</si>
  <si>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</si>
  <si>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</si>
  <si>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</si>
  <si>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</si>
  <si>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</si>
  <si>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</si>
  <si>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</si>
  <si>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</si>
  <si>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</si>
  <si>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</si>
  <si>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</si>
  <si>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</si>
  <si>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</si>
  <si>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</si>
  <si>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</si>
  <si>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</si>
  <si>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</si>
  <si>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</si>
  <si>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</si>
  <si>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</si>
  <si>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</si>
  <si>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</si>
  <si>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</si>
  <si>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</si>
  <si>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</si>
  <si>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</si>
  <si>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</si>
  <si>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</si>
  <si>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</si>
  <si>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</si>
  <si>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</si>
  <si>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</si>
  <si>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</si>
  <si>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</si>
  <si>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</si>
  <si>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</si>
  <si>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</si>
  <si>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</si>
  <si>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</si>
  <si>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</si>
  <si>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</si>
  <si>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</si>
  <si>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</si>
  <si>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</si>
  <si>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</si>
  <si>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</si>
  <si>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</si>
  <si>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</si>
  <si>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</si>
  <si>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</si>
  <si>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</si>
  <si>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</si>
  <si>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</si>
  <si>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</si>
  <si>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</si>
  <si>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</si>
  <si>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</si>
  <si>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</si>
  <si>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</si>
  <si>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</si>
  <si>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</si>
  <si>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</si>
  <si>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</si>
  <si>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</si>
  <si>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</si>
  <si>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</si>
  <si>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</si>
  <si>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</si>
  <si>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</si>
  <si>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</si>
  <si>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</si>
  <si>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</si>
  <si>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</si>
  <si>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</si>
  <si>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</si>
  <si>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</si>
  <si>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</si>
  <si>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</si>
  <si>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</si>
  <si>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</si>
  <si>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</si>
  <si>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</si>
  <si>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</si>
  <si>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</si>
  <si>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</si>
  <si>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</si>
  <si>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</si>
  <si>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</si>
  <si>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</si>
  <si>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</si>
  <si>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</si>
  <si>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</si>
  <si>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</si>
  <si>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</si>
  <si>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</si>
  <si>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</si>
  <si>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</si>
  <si>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</si>
  <si>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</si>
  <si>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</si>
  <si>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</si>
  <si>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</si>
  <si>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</si>
  <si>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</si>
  <si>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</si>
  <si>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</si>
  <si>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</si>
  <si>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</si>
  <si>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</si>
  <si>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</si>
  <si>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</si>
  <si>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</si>
  <si>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</si>
  <si>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</si>
  <si>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</si>
  <si>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</si>
  <si>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</si>
  <si>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</si>
  <si>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</si>
  <si>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</si>
  <si>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</si>
  <si>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</si>
  <si>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</si>
  <si>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</si>
  <si>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</si>
  <si>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</si>
  <si>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</si>
  <si>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</si>
  <si>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</si>
  <si>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</si>
  <si>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</si>
  <si>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</si>
  <si>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</si>
  <si>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</si>
  <si>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</si>
  <si>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</si>
  <si>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</si>
  <si>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</si>
  <si>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</si>
  <si>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</si>
  <si>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</si>
  <si>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</si>
  <si>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</si>
  <si>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</si>
  <si>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</si>
  <si>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</si>
  <si>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</si>
  <si>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</si>
  <si>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</si>
  <si>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</si>
  <si>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</si>
  <si>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</si>
  <si>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</si>
  <si>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</si>
  <si>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</si>
  <si>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</si>
  <si>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</si>
  <si>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</si>
  <si>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</si>
  <si>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</si>
  <si>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</si>
  <si>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</si>
  <si>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</si>
  <si>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</si>
  <si>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</si>
  <si>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</si>
  <si>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</si>
  <si>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</si>
  <si>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</si>
  <si>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</si>
  <si>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</si>
  <si>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</si>
  <si>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</si>
  <si>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</si>
  <si>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</si>
  <si>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</si>
  <si>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</si>
  <si>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</si>
  <si>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</si>
  <si>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</si>
  <si>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</si>
  <si>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</si>
  <si>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</si>
  <si>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</si>
  <si>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</si>
  <si>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</si>
  <si>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</si>
  <si>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</si>
  <si>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</si>
  <si>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</si>
  <si>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</si>
  <si>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</si>
  <si>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</si>
  <si>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</si>
  <si>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</si>
  <si>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</si>
  <si>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</si>
  <si>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</si>
  <si>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</si>
  <si>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</si>
  <si>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</si>
  <si>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</si>
  <si>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</si>
  <si>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</si>
  <si>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</si>
  <si>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</si>
  <si>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</si>
  <si>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</si>
  <si>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</si>
  <si>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</si>
  <si>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</si>
  <si>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</si>
  <si>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</si>
  <si>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</si>
  <si>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</si>
  <si>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</si>
  <si>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</si>
  <si>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</si>
  <si>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</si>
  <si>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</si>
  <si>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</si>
  <si>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</si>
  <si>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</si>
  <si>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</si>
  <si>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</si>
  <si>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</si>
  <si>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</si>
  <si>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</si>
  <si>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</si>
  <si>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</si>
  <si>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</si>
  <si>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八潮市</t>
    <rPh sb="0" eb="3">
      <t>ヤシオシ</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</si>
</sst>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6">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00">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59" fillId="0" borderId="0" xfId="2" applyFont="1">
      <alignment vertical="center"/>
    </xf>
    <xf numFmtId="0" fontId="26" fillId="0" borderId="0" xfId="2" applyFont="1">
      <alignment vertical="center"/>
    </xf>
    <xf numFmtId="0" fontId="60" fillId="0" borderId="0" xfId="2" applyFont="1" applyAlignment="1">
      <alignment horizontal="center" vertical="center" wrapText="1"/>
    </xf>
    <xf numFmtId="0" fontId="59" fillId="0" borderId="0" xfId="2" applyFont="1" applyAlignment="1">
      <alignment vertical="center" wrapText="1"/>
    </xf>
    <xf numFmtId="0" fontId="59" fillId="0" borderId="58" xfId="2" applyFont="1" applyBorder="1" applyAlignment="1">
      <alignment horizontal="left" vertical="center" wrapText="1"/>
    </xf>
    <xf numFmtId="0" fontId="59" fillId="0" borderId="132" xfId="2" applyFont="1" applyBorder="1" applyAlignment="1">
      <alignment horizontal="left" vertical="center" wrapText="1"/>
    </xf>
    <xf numFmtId="0" fontId="26" fillId="0" borderId="132" xfId="2" applyFont="1" applyBorder="1" applyAlignment="1">
      <alignment horizontal="center" vertical="center"/>
    </xf>
    <xf numFmtId="0" fontId="59" fillId="0" borderId="132" xfId="2" applyFont="1" applyBorder="1">
      <alignment vertical="center"/>
    </xf>
    <xf numFmtId="0" fontId="59" fillId="0" borderId="61" xfId="2" applyFont="1" applyBorder="1" applyAlignment="1">
      <alignment horizontal="left" vertical="center" wrapText="1"/>
    </xf>
    <xf numFmtId="0" fontId="59" fillId="0" borderId="133" xfId="2" applyFont="1" applyBorder="1" applyAlignment="1">
      <alignment horizontal="left" vertical="center" wrapText="1"/>
    </xf>
    <xf numFmtId="0" fontId="26" fillId="0" borderId="134" xfId="2" applyFont="1" applyBorder="1" applyAlignment="1">
      <alignment horizontal="center" vertical="center"/>
    </xf>
    <xf numFmtId="0" fontId="59" fillId="0" borderId="133" xfId="2" applyFont="1" applyBorder="1">
      <alignment vertical="center"/>
    </xf>
    <xf numFmtId="0" fontId="59" fillId="0" borderId="62" xfId="2" applyFont="1" applyBorder="1" applyAlignment="1">
      <alignment horizontal="left" vertical="center" wrapText="1"/>
    </xf>
    <xf numFmtId="176" fontId="59" fillId="0" borderId="33" xfId="4" applyNumberFormat="1" applyFont="1" applyBorder="1" applyAlignment="1">
      <alignment vertical="center" wrapText="1"/>
    </xf>
    <xf numFmtId="176" fontId="59" fillId="0" borderId="11" xfId="4" applyNumberFormat="1" applyFont="1" applyBorder="1" applyAlignment="1">
      <alignment vertical="center" wrapText="1"/>
    </xf>
    <xf numFmtId="176" fontId="59" fillId="0" borderId="20" xfId="4" applyNumberFormat="1" applyFont="1" applyBorder="1" applyAlignment="1">
      <alignment vertical="center" wrapText="1"/>
    </xf>
    <xf numFmtId="176" fontId="59" fillId="0" borderId="29" xfId="4" applyNumberFormat="1" applyFont="1" applyBorder="1" applyAlignment="1">
      <alignment vertical="center" wrapText="1"/>
    </xf>
    <xf numFmtId="176" fontId="59" fillId="0" borderId="19" xfId="4" applyNumberFormat="1" applyFont="1" applyBorder="1" applyAlignment="1">
      <alignment vertical="center" wrapText="1"/>
    </xf>
    <xf numFmtId="176" fontId="59" fillId="0" borderId="62" xfId="4" applyNumberFormat="1" applyFont="1" applyBorder="1" applyAlignment="1">
      <alignment vertical="center" wrapText="1"/>
    </xf>
    <xf numFmtId="176" fontId="60" fillId="0" borderId="22" xfId="4" applyNumberFormat="1" applyFont="1" applyBorder="1" applyAlignment="1">
      <alignment horizontal="right" vertical="center" wrapText="1"/>
    </xf>
    <xf numFmtId="176" fontId="60" fillId="0" borderId="9" xfId="4" applyNumberFormat="1" applyFont="1" applyBorder="1" applyAlignment="1">
      <alignment horizontal="right" vertical="center" wrapText="1"/>
    </xf>
    <xf numFmtId="176" fontId="60" fillId="0" borderId="24" xfId="4" applyNumberFormat="1" applyFont="1" applyBorder="1" applyAlignment="1">
      <alignment horizontal="right" vertical="center" wrapText="1"/>
    </xf>
    <xf numFmtId="176" fontId="59" fillId="0" borderId="22" xfId="4" applyNumberFormat="1" applyFont="1" applyBorder="1" applyAlignment="1">
      <alignment vertical="center" wrapText="1"/>
    </xf>
    <xf numFmtId="176" fontId="59" fillId="0" borderId="9" xfId="4" applyNumberFormat="1" applyFont="1" applyBorder="1" applyAlignment="1">
      <alignment vertical="center" wrapText="1"/>
    </xf>
    <xf numFmtId="176" fontId="59" fillId="0" borderId="10" xfId="4" applyNumberFormat="1" applyFont="1" applyBorder="1" applyAlignment="1">
      <alignment vertical="center" wrapText="1"/>
    </xf>
    <xf numFmtId="176" fontId="59" fillId="0" borderId="1" xfId="4" applyNumberFormat="1" applyFont="1" applyBorder="1" applyAlignment="1">
      <alignment vertical="center" wrapText="1"/>
    </xf>
    <xf numFmtId="176" fontId="59" fillId="0" borderId="4" xfId="4" applyNumberFormat="1" applyFont="1" applyBorder="1" applyAlignment="1">
      <alignment vertical="center" wrapText="1"/>
    </xf>
    <xf numFmtId="176" fontId="59" fillId="0" borderId="30" xfId="4" applyNumberFormat="1" applyFont="1" applyBorder="1" applyAlignment="1">
      <alignment vertical="center" wrapText="1"/>
    </xf>
    <xf numFmtId="176" fontId="59" fillId="0" borderId="2" xfId="4" applyNumberFormat="1" applyFont="1" applyBorder="1" applyAlignment="1">
      <alignment vertical="center" wrapText="1"/>
    </xf>
    <xf numFmtId="176" fontId="59" fillId="0" borderId="61" xfId="4" applyNumberFormat="1" applyFont="1" applyBorder="1" applyAlignment="1">
      <alignment vertical="center" wrapText="1"/>
    </xf>
    <xf numFmtId="176" fontId="60" fillId="0" borderId="10" xfId="4" applyNumberFormat="1" applyFont="1" applyBorder="1" applyAlignment="1">
      <alignment horizontal="right" vertical="center" wrapText="1"/>
    </xf>
    <xf numFmtId="176" fontId="60" fillId="0" borderId="1" xfId="4" applyNumberFormat="1" applyFont="1" applyBorder="1" applyAlignment="1">
      <alignment horizontal="right" vertical="center" wrapText="1"/>
    </xf>
    <xf numFmtId="176" fontId="60" fillId="0" borderId="30" xfId="4" applyNumberFormat="1" applyFont="1" applyBorder="1" applyAlignment="1">
      <alignment horizontal="right" vertical="center" wrapText="1"/>
    </xf>
    <xf numFmtId="0" fontId="61" fillId="0" borderId="57" xfId="2" applyFont="1" applyBorder="1" applyAlignment="1">
      <alignment vertical="center" wrapText="1"/>
    </xf>
    <xf numFmtId="0" fontId="26" fillId="0" borderId="134" xfId="2" applyFont="1" applyBorder="1">
      <alignment vertical="center"/>
    </xf>
    <xf numFmtId="0" fontId="59" fillId="0" borderId="68" xfId="2" applyFont="1" applyBorder="1" applyAlignment="1">
      <alignment horizontal="left" vertical="center" wrapText="1"/>
    </xf>
    <xf numFmtId="0" fontId="59" fillId="0" borderId="134" xfId="2" applyFont="1" applyBorder="1" applyAlignment="1">
      <alignment horizontal="left" vertical="center" wrapText="1"/>
    </xf>
    <xf numFmtId="176" fontId="59" fillId="0" borderId="34" xfId="4" applyNumberFormat="1" applyFont="1" applyBorder="1" applyAlignment="1">
      <alignment vertical="center" wrapText="1"/>
    </xf>
    <xf numFmtId="176" fontId="59" fillId="0" borderId="35" xfId="4" applyNumberFormat="1" applyFont="1" applyBorder="1" applyAlignment="1">
      <alignment vertical="center" wrapText="1"/>
    </xf>
    <xf numFmtId="176" fontId="59" fillId="0" borderId="13" xfId="4" applyNumberFormat="1" applyFont="1" applyBorder="1" applyAlignment="1">
      <alignment vertical="center" wrapText="1"/>
    </xf>
    <xf numFmtId="176" fontId="59" fillId="0" borderId="32" xfId="4" applyNumberFormat="1" applyFont="1" applyBorder="1" applyAlignment="1">
      <alignment vertical="center" wrapText="1"/>
    </xf>
    <xf numFmtId="176" fontId="59" fillId="0" borderId="31" xfId="4" applyNumberFormat="1" applyFont="1" applyBorder="1" applyAlignment="1">
      <alignment vertical="center" wrapText="1"/>
    </xf>
    <xf numFmtId="176" fontId="59" fillId="0" borderId="16" xfId="4" applyNumberFormat="1" applyFont="1" applyBorder="1" applyAlignment="1">
      <alignment vertical="center" wrapText="1"/>
    </xf>
    <xf numFmtId="176" fontId="59" fillId="0" borderId="25" xfId="4" applyNumberFormat="1" applyFont="1" applyBorder="1" applyAlignment="1">
      <alignment vertical="center" wrapText="1"/>
    </xf>
    <xf numFmtId="176" fontId="59" fillId="0" borderId="67" xfId="4" applyNumberFormat="1" applyFont="1" applyBorder="1" applyAlignment="1">
      <alignment vertical="center" wrapText="1"/>
    </xf>
    <xf numFmtId="176" fontId="60" fillId="0" borderId="34" xfId="4" applyNumberFormat="1" applyFont="1" applyBorder="1" applyAlignment="1">
      <alignment horizontal="right" vertical="center" wrapText="1"/>
    </xf>
    <xf numFmtId="176" fontId="60" fillId="0" borderId="35" xfId="4" applyNumberFormat="1" applyFont="1" applyBorder="1" applyAlignment="1">
      <alignment horizontal="right" vertical="center" wrapText="1"/>
    </xf>
    <xf numFmtId="176" fontId="60" fillId="0" borderId="37" xfId="4" applyNumberFormat="1" applyFont="1" applyBorder="1" applyAlignment="1">
      <alignment horizontal="right" vertical="center" wrapText="1"/>
    </xf>
    <xf numFmtId="176" fontId="59" fillId="0" borderId="8" xfId="4" applyNumberFormat="1" applyFont="1" applyBorder="1" applyAlignment="1">
      <alignment vertical="center" wrapText="1"/>
    </xf>
    <xf numFmtId="176" fontId="59" fillId="0" borderId="24" xfId="4" applyNumberFormat="1" applyFont="1" applyBorder="1" applyAlignment="1">
      <alignment vertical="center" wrapText="1"/>
    </xf>
    <xf numFmtId="176" fontId="59" fillId="0" borderId="23" xfId="4" applyNumberFormat="1" applyFont="1" applyBorder="1" applyAlignment="1">
      <alignment vertical="center" wrapText="1"/>
    </xf>
    <xf numFmtId="176" fontId="59" fillId="0" borderId="58" xfId="4" applyNumberFormat="1" applyFont="1" applyBorder="1" applyAlignment="1">
      <alignment vertical="center" wrapText="1"/>
    </xf>
    <xf numFmtId="176" fontId="60" fillId="0" borderId="33" xfId="4" applyNumberFormat="1" applyFont="1" applyBorder="1" applyAlignment="1">
      <alignment horizontal="right" vertical="center" wrapText="1"/>
    </xf>
    <xf numFmtId="176" fontId="60" fillId="0" borderId="11" xfId="4" applyNumberFormat="1" applyFont="1" applyBorder="1" applyAlignment="1">
      <alignment horizontal="right" vertical="center" wrapText="1"/>
    </xf>
    <xf numFmtId="176" fontId="60" fillId="0" borderId="29" xfId="4" applyNumberFormat="1" applyFont="1" applyBorder="1" applyAlignment="1">
      <alignment horizontal="right" vertical="center" wrapText="1"/>
    </xf>
    <xf numFmtId="176" fontId="59" fillId="0" borderId="37" xfId="4" applyNumberFormat="1" applyFont="1" applyBorder="1" applyAlignment="1">
      <alignment vertical="center" wrapText="1"/>
    </xf>
    <xf numFmtId="176" fontId="59" fillId="0" borderId="36" xfId="4" applyNumberFormat="1" applyFont="1" applyBorder="1" applyAlignment="1">
      <alignment vertical="center" wrapText="1"/>
    </xf>
    <xf numFmtId="176" fontId="59" fillId="0" borderId="68" xfId="4" applyNumberFormat="1" applyFont="1" applyBorder="1" applyAlignment="1">
      <alignment vertical="center" wrapText="1"/>
    </xf>
    <xf numFmtId="176" fontId="59" fillId="0" borderId="34" xfId="4" applyNumberFormat="1" applyFont="1" applyFill="1" applyBorder="1" applyAlignment="1">
      <alignment vertical="center" wrapText="1"/>
    </xf>
    <xf numFmtId="176" fontId="59" fillId="0" borderId="35" xfId="4" applyNumberFormat="1" applyFont="1" applyFill="1" applyBorder="1" applyAlignment="1">
      <alignment vertical="center" wrapText="1"/>
    </xf>
    <xf numFmtId="0" fontId="59"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59"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59" fillId="0" borderId="134" xfId="2" applyFont="1" applyBorder="1">
      <alignment vertical="center"/>
    </xf>
    <xf numFmtId="0" fontId="12" fillId="0" borderId="35" xfId="2" applyBorder="1">
      <alignment vertical="center"/>
    </xf>
    <xf numFmtId="0" fontId="69" fillId="0" borderId="0" xfId="0" applyFont="1"/>
    <xf numFmtId="0" fontId="71" fillId="0" borderId="0" xfId="2" applyFont="1" applyAlignment="1">
      <alignment horizontal="left" vertical="center"/>
    </xf>
    <xf numFmtId="0" fontId="72" fillId="0" borderId="0" xfId="0" applyFont="1"/>
    <xf numFmtId="0" fontId="73" fillId="0" borderId="0" xfId="0" applyFont="1"/>
    <xf numFmtId="0" fontId="71" fillId="0" borderId="1" xfId="2" applyFont="1" applyBorder="1" applyAlignment="1">
      <alignment horizontal="center" vertical="center" wrapText="1"/>
    </xf>
    <xf numFmtId="0" fontId="72" fillId="0" borderId="0" xfId="0" applyFont="1" applyAlignment="1">
      <alignment horizontal="left"/>
    </xf>
    <xf numFmtId="0" fontId="62" fillId="0" borderId="0" xfId="0" applyFont="1" applyAlignment="1">
      <alignment horizontal="left"/>
    </xf>
    <xf numFmtId="0" fontId="62" fillId="0" borderId="0" xfId="0" applyFo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2" fillId="0" borderId="1" xfId="0" applyFont="1" applyBorder="1" applyAlignment="1">
      <alignment vertical="center" wrapText="1"/>
    </xf>
    <xf numFmtId="0" fontId="73" fillId="0" borderId="0" xfId="2" applyFont="1">
      <alignment vertical="center"/>
    </xf>
    <xf numFmtId="0" fontId="72" fillId="0" borderId="0" xfId="2" applyFont="1" applyAlignment="1">
      <alignment horizontal="left" vertical="center"/>
    </xf>
    <xf numFmtId="0" fontId="72" fillId="0" borderId="0" xfId="2" applyFont="1">
      <alignment vertical="center"/>
    </xf>
    <xf numFmtId="0" fontId="74" fillId="0" borderId="1" xfId="2" applyFont="1" applyBorder="1" applyAlignment="1">
      <alignment horizontal="center" vertical="center" wrapText="1"/>
    </xf>
    <xf numFmtId="0" fontId="74" fillId="0" borderId="1" xfId="2" applyFont="1" applyBorder="1" applyAlignment="1">
      <alignment horizontal="center" vertical="center"/>
    </xf>
    <xf numFmtId="0" fontId="74" fillId="2" borderId="1" xfId="4" applyNumberFormat="1" applyFont="1" applyFill="1" applyBorder="1" applyAlignment="1">
      <alignment horizontal="center" vertical="center" wrapText="1"/>
    </xf>
    <xf numFmtId="0" fontId="72" fillId="0" borderId="1" xfId="0" applyFont="1" applyBorder="1" applyAlignment="1">
      <alignment vertical="top" wrapText="1"/>
    </xf>
    <xf numFmtId="0" fontId="72" fillId="2" borderId="1" xfId="4" applyNumberFormat="1" applyFont="1" applyFill="1" applyBorder="1" applyAlignment="1">
      <alignment horizontal="left" vertical="top" wrapText="1"/>
    </xf>
    <xf numFmtId="0" fontId="72" fillId="2" borderId="1" xfId="4" applyNumberFormat="1" applyFont="1" applyFill="1" applyBorder="1" applyAlignment="1">
      <alignment vertical="top" wrapText="1"/>
    </xf>
    <xf numFmtId="0" fontId="74" fillId="2" borderId="5" xfId="4" applyNumberFormat="1" applyFont="1" applyFill="1" applyBorder="1" applyAlignment="1">
      <alignment horizontal="center" vertical="center" wrapText="1"/>
    </xf>
    <xf numFmtId="0" fontId="72" fillId="2" borderId="5" xfId="4" applyNumberFormat="1" applyFont="1" applyFill="1" applyBorder="1" applyAlignment="1">
      <alignment vertical="top" wrapText="1"/>
    </xf>
    <xf numFmtId="0" fontId="72" fillId="2" borderId="2" xfId="4" applyNumberFormat="1" applyFont="1" applyFill="1" applyBorder="1" applyAlignment="1">
      <alignment vertical="top" wrapText="1"/>
    </xf>
    <xf numFmtId="0" fontId="72" fillId="2" borderId="2" xfId="4" applyNumberFormat="1" applyFont="1" applyFill="1" applyBorder="1" applyAlignment="1">
      <alignment horizontal="left" vertical="top" wrapText="1"/>
    </xf>
    <xf numFmtId="0" fontId="74" fillId="2" borderId="160" xfId="4" applyNumberFormat="1" applyFont="1" applyFill="1" applyBorder="1" applyAlignment="1">
      <alignment horizontal="center" vertical="center" wrapText="1"/>
    </xf>
    <xf numFmtId="0" fontId="72" fillId="2" borderId="160" xfId="4" applyNumberFormat="1" applyFont="1" applyFill="1" applyBorder="1" applyAlignment="1">
      <alignment vertical="top" wrapText="1"/>
    </xf>
    <xf numFmtId="0" fontId="74" fillId="2" borderId="11" xfId="4" applyNumberFormat="1" applyFont="1" applyFill="1" applyBorder="1" applyAlignment="1">
      <alignment horizontal="center" vertical="center" wrapText="1"/>
    </xf>
    <xf numFmtId="0" fontId="72" fillId="2" borderId="11" xfId="4" applyNumberFormat="1" applyFont="1" applyFill="1" applyBorder="1" applyAlignment="1">
      <alignment horizontal="left" vertical="top" wrapText="1"/>
    </xf>
    <xf numFmtId="0" fontId="74" fillId="0" borderId="2" xfId="2" applyFont="1" applyBorder="1" applyAlignment="1">
      <alignment horizontal="center" vertical="center"/>
    </xf>
    <xf numFmtId="0" fontId="72" fillId="2" borderId="5" xfId="4" applyNumberFormat="1" applyFont="1" applyFill="1" applyBorder="1" applyAlignment="1">
      <alignment horizontal="left" vertical="top" wrapText="1"/>
    </xf>
    <xf numFmtId="0" fontId="74" fillId="2" borderId="4" xfId="4" applyNumberFormat="1" applyFont="1" applyFill="1" applyBorder="1" applyAlignment="1">
      <alignment horizontal="center" vertical="center" wrapText="1"/>
    </xf>
    <xf numFmtId="0" fontId="72" fillId="2" borderId="160" xfId="4" applyNumberFormat="1" applyFont="1" applyFill="1" applyBorder="1" applyAlignment="1">
      <alignment horizontal="left" vertical="top" wrapText="1"/>
    </xf>
    <xf numFmtId="0" fontId="59" fillId="0" borderId="137" xfId="4" applyNumberFormat="1" applyFont="1" applyBorder="1" applyAlignment="1">
      <alignment horizontal="center" vertical="center" wrapText="1"/>
    </xf>
    <xf numFmtId="0" fontId="59" fillId="0" borderId="136" xfId="4" applyNumberFormat="1" applyFont="1" applyBorder="1" applyAlignment="1">
      <alignment horizontal="center" vertical="center" wrapText="1"/>
    </xf>
    <xf numFmtId="0" fontId="59" fillId="0" borderId="138" xfId="4" applyNumberFormat="1" applyFont="1" applyBorder="1" applyAlignment="1">
      <alignment horizontal="center" vertical="center" wrapText="1"/>
    </xf>
    <xf numFmtId="0" fontId="59" fillId="0" borderId="135" xfId="2" applyFont="1" applyBorder="1" applyAlignment="1">
      <alignment horizontal="center" vertical="center" wrapText="1"/>
    </xf>
    <xf numFmtId="0" fontId="59" fillId="0" borderId="136" xfId="2" applyFont="1" applyBorder="1" applyAlignment="1">
      <alignment horizontal="center" vertical="center" wrapText="1"/>
    </xf>
    <xf numFmtId="0" fontId="59" fillId="0" borderId="137" xfId="2" applyFont="1" applyBorder="1" applyAlignment="1">
      <alignment horizontal="center" vertical="center" wrapText="1"/>
    </xf>
    <xf numFmtId="0" fontId="59" fillId="0" borderId="75" xfId="2" applyFont="1" applyBorder="1" applyAlignment="1">
      <alignment horizontal="center" vertical="center" wrapText="1"/>
    </xf>
    <xf numFmtId="0" fontId="59" fillId="0" borderId="138" xfId="2" applyFont="1" applyBorder="1" applyAlignment="1">
      <alignment horizontal="center" vertical="center" wrapText="1"/>
    </xf>
    <xf numFmtId="0" fontId="59" fillId="0" borderId="27" xfId="2"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59" fillId="0" borderId="5" xfId="4" applyNumberFormat="1" applyFont="1" applyBorder="1" applyAlignment="1">
      <alignment vertical="center" wrapText="1"/>
    </xf>
    <xf numFmtId="176" fontId="59" fillId="0" borderId="9" xfId="4" applyNumberFormat="1" applyFont="1" applyFill="1" applyBorder="1" applyAlignment="1">
      <alignment vertical="center" wrapText="1"/>
    </xf>
    <xf numFmtId="0" fontId="60" fillId="0" borderId="0" xfId="0" applyFont="1" applyAlignment="1">
      <alignment horizontal="left" vertical="center" wrapText="1"/>
    </xf>
    <xf numFmtId="0" fontId="26" fillId="0" borderId="0" xfId="0" applyFont="1" applyAlignment="1">
      <alignment vertical="center"/>
    </xf>
    <xf numFmtId="0" fontId="59" fillId="0" borderId="24" xfId="2" applyFont="1" applyBorder="1">
      <alignment vertical="center"/>
    </xf>
    <xf numFmtId="0" fontId="59" fillId="0" borderId="30" xfId="2" applyFont="1" applyBorder="1">
      <alignment vertical="center"/>
    </xf>
    <xf numFmtId="0" fontId="59" fillId="0" borderId="52" xfId="2" applyFont="1" applyBorder="1" applyAlignment="1">
      <alignment vertical="center" wrapText="1"/>
    </xf>
    <xf numFmtId="176" fontId="59"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5" fillId="2" borderId="0" xfId="1" applyFont="1" applyFill="1" applyBorder="1" applyAlignment="1" applyProtection="1">
      <alignment horizontal="center"/>
    </xf>
    <xf numFmtId="38" fontId="65" fillId="2" borderId="7" xfId="1" applyFont="1" applyFill="1" applyBorder="1" applyAlignment="1" applyProtection="1">
      <alignment horizontal="center"/>
    </xf>
    <xf numFmtId="38" fontId="65" fillId="2" borderId="18" xfId="1" applyFont="1" applyFill="1" applyBorder="1" applyAlignment="1" applyProtection="1">
      <alignment horizontal="center"/>
    </xf>
    <xf numFmtId="38" fontId="64" fillId="2" borderId="0" xfId="1" applyFont="1" applyFill="1" applyBorder="1" applyAlignment="1" applyProtection="1">
      <alignment shrinkToFit="1"/>
    </xf>
    <xf numFmtId="0" fontId="72" fillId="0" borderId="5" xfId="0" applyFont="1" applyBorder="1" applyAlignment="1">
      <alignment vertical="top" wrapText="1"/>
    </xf>
    <xf numFmtId="0" fontId="72" fillId="0" borderId="160" xfId="4" applyNumberFormat="1" applyFont="1" applyFill="1" applyBorder="1" applyAlignment="1">
      <alignment vertical="top" wrapText="1"/>
    </xf>
    <xf numFmtId="0" fontId="72" fillId="0" borderId="2" xfId="4" applyNumberFormat="1" applyFont="1" applyFill="1" applyBorder="1" applyAlignment="1">
      <alignment horizontal="left" vertical="top" wrapText="1"/>
    </xf>
    <xf numFmtId="0" fontId="72" fillId="0" borderId="11" xfId="4" applyNumberFormat="1" applyFont="1" applyFill="1" applyBorder="1" applyAlignment="1">
      <alignment horizontal="left" vertical="top" wrapText="1"/>
    </xf>
    <xf numFmtId="0" fontId="72" fillId="0" borderId="1" xfId="4" applyNumberFormat="1" applyFont="1" applyFill="1" applyBorder="1" applyAlignment="1">
      <alignment horizontal="left" vertical="top" wrapText="1"/>
    </xf>
    <xf numFmtId="0" fontId="72" fillId="0" borderId="1" xfId="4" applyNumberFormat="1" applyFont="1" applyFill="1" applyBorder="1" applyAlignment="1">
      <alignment vertical="top" wrapText="1"/>
    </xf>
    <xf numFmtId="0" fontId="72" fillId="0" borderId="160" xfId="0" applyFont="1" applyBorder="1"/>
    <xf numFmtId="0" fontId="72" fillId="0" borderId="1" xfId="0" applyFont="1" applyBorder="1" applyAlignment="1">
      <alignment vertical="center" wrapText="1"/>
    </xf>
    <xf numFmtId="0" fontId="72" fillId="0" borderId="4" xfId="0" applyFont="1" applyBorder="1" applyAlignment="1">
      <alignment vertical="center" wrapText="1"/>
    </xf>
    <xf numFmtId="0" fontId="74" fillId="0" borderId="160" xfId="0" applyFont="1" applyBorder="1"/>
    <xf numFmtId="0" fontId="79" fillId="0" borderId="142" xfId="2" applyFont="1" applyBorder="1" applyAlignment="1" applyProtection="1">
      <alignment horizontal="center" vertical="center"/>
      <protection locked="0"/>
    </xf>
    <xf numFmtId="0" fontId="79"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5" fillId="2" borderId="142" xfId="0" applyFont="1" applyFill="1" applyBorder="1" applyAlignment="1" applyProtection="1">
      <alignment horizontal="center" vertical="center"/>
      <protection locked="0"/>
    </xf>
    <xf numFmtId="0" fontId="11" fillId="2" borderId="0" xfId="0" applyFont="1" applyFill="1"/>
    <xf numFmtId="0" fontId="20" fillId="2" borderId="0" xfId="2" applyFont="1" applyFill="1">
      <alignment vertical="center"/>
    </xf>
    <xf numFmtId="0" fontId="22" fillId="2" borderId="0" xfId="0" applyFont="1" applyFill="1"/>
    <xf numFmtId="0" fontId="81" fillId="2" borderId="0" xfId="0" applyFont="1" applyFill="1" applyAlignment="1">
      <alignment vertical="center"/>
    </xf>
    <xf numFmtId="0" fontId="11" fillId="2" borderId="0" xfId="0" applyFont="1" applyFill="1" applyAlignment="1">
      <alignment horizontal="center"/>
    </xf>
    <xf numFmtId="0" fontId="22" fillId="2" borderId="0" xfId="0" applyFont="1" applyFill="1" applyAlignment="1">
      <alignment horizontal="center"/>
    </xf>
    <xf numFmtId="0" fontId="85" fillId="0" borderId="0" xfId="0" applyFont="1" applyAlignment="1">
      <alignment vertical="center"/>
    </xf>
    <xf numFmtId="0" fontId="8" fillId="2" borderId="0" xfId="0" applyFont="1" applyFill="1"/>
    <xf numFmtId="0" fontId="11" fillId="2" borderId="52" xfId="0" applyFont="1" applyFill="1" applyBorder="1"/>
    <xf numFmtId="0" fontId="66" fillId="2" borderId="77" xfId="0" applyFont="1" applyFill="1" applyBorder="1" applyAlignment="1">
      <alignment vertical="center"/>
    </xf>
    <xf numFmtId="0" fontId="11" fillId="2" borderId="77" xfId="0" applyFont="1" applyFill="1" applyBorder="1"/>
    <xf numFmtId="0" fontId="11" fillId="2" borderId="53" xfId="0" applyFont="1" applyFill="1" applyBorder="1"/>
    <xf numFmtId="0" fontId="11" fillId="2" borderId="14" xfId="0" applyFont="1" applyFill="1" applyBorder="1"/>
    <xf numFmtId="0" fontId="11" fillId="2" borderId="43" xfId="0" applyFont="1" applyFill="1" applyBorder="1"/>
    <xf numFmtId="0" fontId="9" fillId="2" borderId="0" xfId="0" applyFont="1" applyFill="1" applyAlignment="1">
      <alignment horizontal="center" vertical="center"/>
    </xf>
    <xf numFmtId="0" fontId="8" fillId="2" borderId="0" xfId="0" applyFont="1" applyFill="1" applyAlignment="1">
      <alignment horizontal="center" vertical="center" shrinkToFit="1"/>
    </xf>
    <xf numFmtId="0" fontId="8" fillId="2" borderId="0" xfId="0" applyFont="1" applyFill="1" applyAlignment="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Alignment="1">
      <alignment horizontal="right" vertical="center"/>
    </xf>
    <xf numFmtId="0" fontId="85" fillId="0" borderId="0" xfId="0" applyFont="1" applyAlignment="1">
      <alignment vertical="top"/>
    </xf>
    <xf numFmtId="0" fontId="9" fillId="2" borderId="0" xfId="0" applyFont="1" applyFill="1"/>
    <xf numFmtId="0" fontId="23" fillId="2" borderId="0" xfId="0" applyFont="1" applyFill="1" applyAlignment="1">
      <alignment vertical="center"/>
    </xf>
    <xf numFmtId="0" fontId="9" fillId="0" borderId="0" xfId="0" applyFont="1" applyAlignment="1">
      <alignment horizontal="left"/>
    </xf>
    <xf numFmtId="0" fontId="11" fillId="2" borderId="0" xfId="0" applyFont="1" applyFill="1" applyAlignment="1">
      <alignment horizontal="left"/>
    </xf>
    <xf numFmtId="0" fontId="7" fillId="2" borderId="0" xfId="0" applyFont="1" applyFill="1" applyAlignment="1">
      <alignment horizontal="left"/>
    </xf>
    <xf numFmtId="0" fontId="7" fillId="2" borderId="0" xfId="0" applyFont="1" applyFill="1"/>
    <xf numFmtId="0" fontId="11" fillId="2" borderId="14" xfId="0" applyFont="1" applyFill="1" applyBorder="1" applyAlignment="1">
      <alignment horizontal="left"/>
    </xf>
    <xf numFmtId="0" fontId="11" fillId="2" borderId="43" xfId="0" applyFont="1" applyFill="1" applyBorder="1" applyAlignment="1">
      <alignment horizontal="left"/>
    </xf>
    <xf numFmtId="0" fontId="23" fillId="2" borderId="7" xfId="0" applyFont="1" applyFill="1" applyBorder="1" applyAlignment="1">
      <alignment horizontal="center" vertical="center"/>
    </xf>
    <xf numFmtId="0" fontId="8" fillId="2" borderId="0" xfId="0" applyFont="1" applyFill="1" applyAlignment="1">
      <alignment horizontal="center" vertical="center"/>
    </xf>
    <xf numFmtId="0" fontId="88" fillId="2" borderId="0" xfId="0" applyFont="1" applyFill="1" applyAlignment="1">
      <alignment horizontal="center" vertical="center"/>
    </xf>
    <xf numFmtId="0" fontId="8" fillId="2" borderId="43" xfId="0" applyFont="1" applyFill="1" applyBorder="1" applyAlignment="1">
      <alignment vertical="center"/>
    </xf>
    <xf numFmtId="0" fontId="8" fillId="2" borderId="94" xfId="0" applyFont="1" applyFill="1" applyBorder="1" applyAlignment="1">
      <alignment horizontal="right" vertical="center"/>
    </xf>
    <xf numFmtId="0" fontId="8" fillId="2" borderId="65" xfId="0" applyFont="1" applyFill="1" applyBorder="1" applyAlignment="1">
      <alignment horizontal="right" vertical="center"/>
    </xf>
    <xf numFmtId="0" fontId="8" fillId="2" borderId="65" xfId="0" applyFont="1" applyFill="1" applyBorder="1" applyAlignment="1">
      <alignment horizontal="center" vertical="center"/>
    </xf>
    <xf numFmtId="0" fontId="8" fillId="2" borderId="108" xfId="0" applyFont="1" applyFill="1" applyBorder="1" applyAlignment="1">
      <alignment vertical="center"/>
    </xf>
    <xf numFmtId="0" fontId="23" fillId="2" borderId="0" xfId="0" applyFont="1" applyFill="1" applyAlignment="1">
      <alignment horizontal="center" vertical="center"/>
    </xf>
    <xf numFmtId="176" fontId="9" fillId="2" borderId="0" xfId="0" applyNumberFormat="1" applyFont="1" applyFill="1" applyAlignment="1">
      <alignment horizontal="center" vertical="center" shrinkToFit="1"/>
    </xf>
    <xf numFmtId="0" fontId="7" fillId="2" borderId="0" xfId="0" applyFont="1" applyFill="1" applyAlignment="1">
      <alignment horizontal="left" vertical="top" wrapText="1"/>
    </xf>
    <xf numFmtId="0" fontId="11" fillId="2" borderId="94" xfId="0" applyFont="1" applyFill="1" applyBorder="1"/>
    <xf numFmtId="0" fontId="64" fillId="2" borderId="65" xfId="0" applyFont="1" applyFill="1" applyBorder="1" applyAlignment="1">
      <alignment horizontal="center" vertical="center"/>
    </xf>
    <xf numFmtId="0" fontId="11" fillId="2" borderId="108" xfId="0" applyFont="1" applyFill="1" applyBorder="1"/>
    <xf numFmtId="0" fontId="8" fillId="2" borderId="0" xfId="0" applyFont="1" applyFill="1" applyAlignment="1">
      <alignment vertical="top"/>
    </xf>
    <xf numFmtId="0" fontId="9" fillId="2" borderId="0" xfId="0" applyFont="1" applyFill="1" applyAlignment="1">
      <alignment horizontal="left" vertical="top"/>
    </xf>
    <xf numFmtId="0" fontId="23" fillId="2" borderId="6" xfId="0" applyFont="1" applyFill="1" applyBorder="1" applyAlignment="1">
      <alignment vertical="center"/>
    </xf>
    <xf numFmtId="0" fontId="9" fillId="2"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11" xfId="0" applyFont="1" applyFill="1" applyBorder="1" applyAlignment="1">
      <alignment horizontal="center" vertical="center"/>
    </xf>
    <xf numFmtId="0" fontId="9" fillId="2" borderId="1" xfId="0" applyFont="1" applyFill="1" applyBorder="1" applyAlignment="1">
      <alignment vertical="center"/>
    </xf>
    <xf numFmtId="0" fontId="11" fillId="2" borderId="0" xfId="0" applyFont="1" applyFill="1" applyAlignment="1">
      <alignment horizontal="left" vertical="center"/>
    </xf>
    <xf numFmtId="0" fontId="9" fillId="2" borderId="0" xfId="0" applyFont="1" applyFill="1" applyAlignment="1">
      <alignment vertical="center"/>
    </xf>
    <xf numFmtId="0" fontId="65" fillId="2" borderId="0" xfId="0" applyFont="1" applyFill="1"/>
    <xf numFmtId="0" fontId="8" fillId="2" borderId="0" xfId="0" applyFont="1" applyFill="1" applyAlignment="1">
      <alignment horizontal="left" vertical="top"/>
    </xf>
    <xf numFmtId="0" fontId="64" fillId="7" borderId="1" xfId="0" applyFont="1" applyFill="1" applyBorder="1" applyAlignment="1">
      <alignment horizontal="center" vertical="center"/>
    </xf>
    <xf numFmtId="0" fontId="11" fillId="2" borderId="0" xfId="0" applyFont="1" applyFill="1" applyAlignment="1">
      <alignment wrapText="1"/>
    </xf>
    <xf numFmtId="0" fontId="11" fillId="2" borderId="0" xfId="0" applyFont="1" applyFill="1" applyAlignment="1">
      <alignment horizontal="left" wrapText="1"/>
    </xf>
    <xf numFmtId="0" fontId="11" fillId="2" borderId="17" xfId="0" applyFont="1" applyFill="1" applyBorder="1"/>
    <xf numFmtId="0" fontId="63" fillId="0" borderId="5" xfId="0" applyFont="1" applyBorder="1" applyAlignment="1">
      <alignment horizontal="left" vertical="top"/>
    </xf>
    <xf numFmtId="0" fontId="7" fillId="2" borderId="0" xfId="0" applyFont="1" applyFill="1" applyAlignment="1">
      <alignment horizontal="left" vertical="center"/>
    </xf>
    <xf numFmtId="0" fontId="9" fillId="7" borderId="160" xfId="0" applyFont="1" applyFill="1" applyBorder="1" applyAlignment="1">
      <alignment horizontal="center" vertical="center"/>
    </xf>
    <xf numFmtId="0" fontId="7" fillId="2" borderId="0" xfId="0" applyFont="1" applyFill="1" applyAlignment="1">
      <alignment horizontal="left" wrapText="1"/>
    </xf>
    <xf numFmtId="182" fontId="11" fillId="2" borderId="0" xfId="0" applyNumberFormat="1" applyFont="1" applyFill="1"/>
    <xf numFmtId="0" fontId="11" fillId="2" borderId="0" xfId="0" applyFont="1" applyFill="1" applyAlignment="1">
      <alignment horizontal="left" vertical="top"/>
    </xf>
    <xf numFmtId="0" fontId="75" fillId="2" borderId="0" xfId="0" applyFont="1" applyFill="1"/>
    <xf numFmtId="0" fontId="80" fillId="2" borderId="0" xfId="0" applyFont="1" applyFill="1"/>
    <xf numFmtId="0" fontId="68" fillId="2" borderId="0" xfId="0" applyFont="1" applyFill="1"/>
    <xf numFmtId="0" fontId="75" fillId="2" borderId="0" xfId="0" applyFont="1" applyFill="1" applyAlignment="1">
      <alignment horizontal="left"/>
    </xf>
    <xf numFmtId="38" fontId="81" fillId="2" borderId="0" xfId="1" applyFont="1" applyFill="1" applyBorder="1" applyAlignment="1" applyProtection="1">
      <alignment horizontal="right" vertical="center"/>
    </xf>
    <xf numFmtId="0" fontId="11" fillId="2" borderId="0" xfId="0" applyFont="1" applyFill="1" applyAlignment="1">
      <alignment vertical="center"/>
    </xf>
    <xf numFmtId="0" fontId="63" fillId="2" borderId="0" xfId="0" applyFont="1" applyFill="1" applyAlignment="1">
      <alignment horizontal="right" vertical="center"/>
    </xf>
    <xf numFmtId="0" fontId="63" fillId="2" borderId="0" xfId="0" applyFont="1" applyFill="1" applyAlignment="1">
      <alignment vertical="center"/>
    </xf>
    <xf numFmtId="0" fontId="67" fillId="2" borderId="0" xfId="0" applyFont="1" applyFill="1" applyAlignment="1">
      <alignment vertical="center"/>
    </xf>
    <xf numFmtId="0" fontId="75" fillId="2" borderId="0" xfId="0" applyFont="1" applyFill="1" applyAlignment="1">
      <alignment horizontal="center" vertical="center"/>
    </xf>
    <xf numFmtId="0" fontId="75" fillId="3" borderId="0" xfId="0" applyFont="1" applyFill="1" applyAlignment="1">
      <alignment horizontal="center" vertical="center"/>
    </xf>
    <xf numFmtId="0" fontId="93" fillId="2" borderId="0" xfId="0" applyFont="1" applyFill="1"/>
    <xf numFmtId="0" fontId="75" fillId="2" borderId="142" xfId="0" applyFont="1" applyFill="1" applyBorder="1" applyAlignment="1">
      <alignment horizontal="center" vertical="center"/>
    </xf>
    <xf numFmtId="0" fontId="92" fillId="2" borderId="0" xfId="0" applyFont="1" applyFill="1"/>
    <xf numFmtId="0" fontId="7" fillId="2" borderId="0" xfId="0" applyFont="1" applyFill="1" applyAlignment="1">
      <alignment vertical="center"/>
    </xf>
    <xf numFmtId="0" fontId="12" fillId="2" borderId="0" xfId="2" applyFill="1">
      <alignment vertical="center"/>
    </xf>
    <xf numFmtId="0" fontId="94" fillId="2" borderId="0" xfId="2" applyFont="1" applyFill="1">
      <alignment vertical="center"/>
    </xf>
    <xf numFmtId="0" fontId="27" fillId="2" borderId="0" xfId="2" applyFont="1" applyFill="1">
      <alignment vertical="center"/>
    </xf>
    <xf numFmtId="0" fontId="27" fillId="0" borderId="0" xfId="2" applyFont="1" applyAlignment="1">
      <alignment horizontal="center" vertical="center"/>
    </xf>
    <xf numFmtId="49" fontId="25" fillId="2" borderId="0" xfId="2" applyNumberFormat="1" applyFont="1" applyFill="1" applyAlignment="1">
      <alignment horizontal="center" vertical="center"/>
    </xf>
    <xf numFmtId="49" fontId="25" fillId="2" borderId="0" xfId="2" applyNumberFormat="1" applyFont="1" applyFill="1" applyAlignment="1">
      <alignment horizontal="left" vertical="center"/>
    </xf>
    <xf numFmtId="0" fontId="15" fillId="2" borderId="0" xfId="2" applyFont="1" applyFill="1">
      <alignment vertical="center"/>
    </xf>
    <xf numFmtId="0" fontId="16" fillId="2" borderId="0" xfId="2" applyFont="1" applyFill="1" applyAlignment="1"/>
    <xf numFmtId="0" fontId="29" fillId="2" borderId="0" xfId="2" applyFont="1" applyFill="1">
      <alignment vertical="center"/>
    </xf>
    <xf numFmtId="0" fontId="29" fillId="0" borderId="0" xfId="2" applyFont="1">
      <alignment vertical="center"/>
    </xf>
    <xf numFmtId="0" fontId="21" fillId="2" borderId="49" xfId="2" applyFont="1" applyFill="1" applyBorder="1">
      <alignment vertical="center"/>
    </xf>
    <xf numFmtId="0" fontId="21" fillId="2" borderId="49" xfId="2" quotePrefix="1" applyFont="1" applyFill="1" applyBorder="1">
      <alignment vertical="center"/>
    </xf>
    <xf numFmtId="0" fontId="21" fillId="2" borderId="2" xfId="2" applyFont="1" applyFill="1" applyBorder="1">
      <alignment vertical="center"/>
    </xf>
    <xf numFmtId="0" fontId="21" fillId="2" borderId="3" xfId="2" applyFont="1" applyFill="1" applyBorder="1">
      <alignment vertical="center"/>
    </xf>
    <xf numFmtId="0" fontId="29" fillId="2" borderId="3" xfId="2" applyFont="1" applyFill="1" applyBorder="1">
      <alignment vertical="center"/>
    </xf>
    <xf numFmtId="49" fontId="15" fillId="2" borderId="0" xfId="2" applyNumberFormat="1" applyFont="1" applyFill="1" applyAlignment="1">
      <alignment horizontal="left" vertical="center"/>
    </xf>
    <xf numFmtId="49" fontId="16" fillId="2" borderId="0" xfId="2" applyNumberFormat="1" applyFont="1" applyFill="1" applyAlignment="1">
      <alignment horizontal="left" vertical="center"/>
    </xf>
    <xf numFmtId="0" fontId="16" fillId="2" borderId="0" xfId="2" applyFont="1" applyFill="1">
      <alignment vertical="center"/>
    </xf>
    <xf numFmtId="0" fontId="21" fillId="2" borderId="0" xfId="2" applyFont="1" applyFill="1">
      <alignment vertical="center"/>
    </xf>
    <xf numFmtId="0" fontId="33" fillId="2" borderId="16" xfId="2" applyFont="1" applyFill="1" applyBorder="1" applyAlignment="1">
      <alignment horizontal="center" vertical="center"/>
    </xf>
    <xf numFmtId="0" fontId="33" fillId="0" borderId="39" xfId="2" applyFont="1" applyBorder="1">
      <alignment vertical="center"/>
    </xf>
    <xf numFmtId="0" fontId="33" fillId="2" borderId="6" xfId="2" applyFont="1" applyFill="1" applyBorder="1" applyAlignment="1">
      <alignment horizontal="center" vertical="center"/>
    </xf>
    <xf numFmtId="0" fontId="33" fillId="0" borderId="16" xfId="2" applyFont="1" applyBorder="1">
      <alignment vertical="center"/>
    </xf>
    <xf numFmtId="0" fontId="33" fillId="2" borderId="19" xfId="2" applyFont="1" applyFill="1" applyBorder="1" applyAlignment="1">
      <alignment horizontal="center" vertical="center"/>
    </xf>
    <xf numFmtId="0" fontId="33" fillId="2" borderId="11" xfId="2" applyFont="1" applyFill="1" applyBorder="1" applyAlignment="1">
      <alignment horizontal="left" vertical="center"/>
    </xf>
    <xf numFmtId="0" fontId="33" fillId="0" borderId="2" xfId="2" applyFont="1" applyBorder="1" applyAlignment="1">
      <alignment horizontal="center" vertical="center"/>
    </xf>
    <xf numFmtId="0" fontId="33" fillId="0" borderId="4" xfId="2" applyFont="1" applyBorder="1">
      <alignment vertical="center"/>
    </xf>
    <xf numFmtId="0" fontId="30" fillId="9" borderId="45" xfId="2" applyFont="1" applyFill="1" applyBorder="1" applyAlignment="1">
      <alignment horizontal="center" vertical="center"/>
    </xf>
    <xf numFmtId="0" fontId="33" fillId="2" borderId="2" xfId="2" applyFont="1" applyFill="1" applyBorder="1" applyAlignment="1">
      <alignment horizontal="center" vertical="center"/>
    </xf>
    <xf numFmtId="0" fontId="33" fillId="0" borderId="54" xfId="2" applyFont="1" applyBorder="1">
      <alignment vertical="center"/>
    </xf>
    <xf numFmtId="0" fontId="33" fillId="0" borderId="10" xfId="2" applyFont="1" applyBorder="1">
      <alignment vertical="center"/>
    </xf>
    <xf numFmtId="178" fontId="12" fillId="0" borderId="0" xfId="2" applyNumberFormat="1">
      <alignment vertical="center"/>
    </xf>
    <xf numFmtId="0" fontId="33" fillId="0" borderId="0" xfId="2" applyFont="1">
      <alignment vertical="center"/>
    </xf>
    <xf numFmtId="0" fontId="20" fillId="0" borderId="0" xfId="2" applyFont="1">
      <alignment vertical="center"/>
    </xf>
    <xf numFmtId="0" fontId="35" fillId="2" borderId="0" xfId="2" applyFont="1" applyFill="1">
      <alignment vertical="center"/>
    </xf>
    <xf numFmtId="0" fontId="35" fillId="2" borderId="0" xfId="2" applyFont="1" applyFill="1" applyAlignment="1">
      <alignment horizontal="center" vertical="top"/>
    </xf>
    <xf numFmtId="0" fontId="35" fillId="2" borderId="0" xfId="2" applyFont="1" applyFill="1" applyAlignment="1">
      <alignment horizontal="center" vertical="center"/>
    </xf>
    <xf numFmtId="0" fontId="37" fillId="0" borderId="0" xfId="2" applyFont="1">
      <alignment vertical="center"/>
    </xf>
    <xf numFmtId="0" fontId="30" fillId="0" borderId="0" xfId="2" applyFont="1" applyAlignment="1">
      <alignment horizontal="left" vertical="center"/>
    </xf>
    <xf numFmtId="0" fontId="16" fillId="0" borderId="0" xfId="2" applyFont="1">
      <alignment vertical="center"/>
    </xf>
    <xf numFmtId="0" fontId="21" fillId="0" borderId="9" xfId="2" applyFont="1" applyBorder="1">
      <alignment vertical="center"/>
    </xf>
    <xf numFmtId="0" fontId="21" fillId="2" borderId="59" xfId="2" applyFont="1" applyFill="1" applyBorder="1">
      <alignment vertical="center"/>
    </xf>
    <xf numFmtId="0" fontId="21" fillId="0" borderId="59" xfId="2" applyFont="1" applyBorder="1">
      <alignment vertical="center"/>
    </xf>
    <xf numFmtId="0" fontId="21" fillId="2" borderId="60" xfId="2" applyFont="1" applyFill="1" applyBorder="1">
      <alignment vertical="center"/>
    </xf>
    <xf numFmtId="0" fontId="77" fillId="8" borderId="22" xfId="2" applyFont="1" applyFill="1" applyBorder="1">
      <alignment vertical="center"/>
    </xf>
    <xf numFmtId="0" fontId="77" fillId="8" borderId="9" xfId="2" applyFont="1" applyFill="1" applyBorder="1">
      <alignment vertical="center"/>
    </xf>
    <xf numFmtId="0" fontId="77" fillId="8" borderId="11" xfId="2" applyFont="1" applyFill="1" applyBorder="1">
      <alignment vertical="center"/>
    </xf>
    <xf numFmtId="0" fontId="21" fillId="2" borderId="15" xfId="2" applyFont="1" applyFill="1" applyBorder="1">
      <alignment vertical="center"/>
    </xf>
    <xf numFmtId="0" fontId="19" fillId="2" borderId="25" xfId="2" applyFont="1" applyFill="1" applyBorder="1">
      <alignment vertical="center"/>
    </xf>
    <xf numFmtId="0" fontId="25" fillId="2" borderId="17" xfId="2" applyFont="1" applyFill="1" applyBorder="1">
      <alignment vertical="center"/>
    </xf>
    <xf numFmtId="0" fontId="21" fillId="2" borderId="17" xfId="2" applyFont="1" applyFill="1" applyBorder="1">
      <alignment vertical="center"/>
    </xf>
    <xf numFmtId="0" fontId="25" fillId="2" borderId="0" xfId="2" applyFont="1" applyFill="1">
      <alignment vertical="center"/>
    </xf>
    <xf numFmtId="0" fontId="21" fillId="2" borderId="26" xfId="2" applyFont="1" applyFill="1" applyBorder="1">
      <alignment vertical="center"/>
    </xf>
    <xf numFmtId="0" fontId="77" fillId="8" borderId="10" xfId="2" applyFont="1" applyFill="1" applyBorder="1">
      <alignment vertical="center"/>
    </xf>
    <xf numFmtId="0" fontId="19" fillId="2" borderId="0" xfId="2" applyFont="1" applyFill="1">
      <alignment vertical="center"/>
    </xf>
    <xf numFmtId="0" fontId="77" fillId="8" borderId="1" xfId="2" applyFont="1" applyFill="1" applyBorder="1">
      <alignment vertical="center"/>
    </xf>
    <xf numFmtId="0" fontId="19" fillId="2" borderId="43" xfId="2" applyFont="1" applyFill="1" applyBorder="1">
      <alignment vertical="center"/>
    </xf>
    <xf numFmtId="0" fontId="19" fillId="2" borderId="14" xfId="2" applyFont="1" applyFill="1" applyBorder="1">
      <alignment vertical="center"/>
    </xf>
    <xf numFmtId="0" fontId="19" fillId="2" borderId="0" xfId="2" applyFont="1" applyFill="1" applyAlignment="1">
      <alignment horizontal="center" vertical="center"/>
    </xf>
    <xf numFmtId="0" fontId="78" fillId="0" borderId="0" xfId="2" applyFont="1">
      <alignment vertical="center"/>
    </xf>
    <xf numFmtId="0" fontId="25" fillId="2" borderId="14" xfId="2" applyFont="1" applyFill="1" applyBorder="1">
      <alignment vertical="center"/>
    </xf>
    <xf numFmtId="0" fontId="21" fillId="2" borderId="43" xfId="2" applyFont="1" applyFill="1" applyBorder="1">
      <alignment vertical="center"/>
    </xf>
    <xf numFmtId="0" fontId="19" fillId="0" borderId="62" xfId="2" applyFont="1" applyBorder="1" applyAlignment="1">
      <alignment horizontal="left" vertical="center"/>
    </xf>
    <xf numFmtId="0" fontId="21" fillId="2" borderId="15" xfId="2" applyFont="1" applyFill="1" applyBorder="1" applyAlignment="1">
      <alignment horizontal="center" vertical="center"/>
    </xf>
    <xf numFmtId="0" fontId="77" fillId="8" borderId="5" xfId="2" applyFont="1" applyFill="1" applyBorder="1">
      <alignment vertical="center"/>
    </xf>
    <xf numFmtId="0" fontId="19" fillId="2" borderId="0" xfId="2" applyFont="1" applyFill="1" applyAlignment="1">
      <alignment horizontal="left" vertical="center"/>
    </xf>
    <xf numFmtId="0" fontId="21" fillId="2" borderId="0" xfId="2" applyFont="1" applyFill="1" applyAlignment="1">
      <alignment horizontal="center" vertical="center"/>
    </xf>
    <xf numFmtId="0" fontId="21" fillId="2" borderId="43" xfId="2" applyFont="1" applyFill="1" applyBorder="1" applyAlignment="1">
      <alignment horizontal="center" vertical="center"/>
    </xf>
    <xf numFmtId="0" fontId="19" fillId="2" borderId="0" xfId="2" applyFont="1" applyFill="1" applyAlignment="1">
      <alignment vertical="center" wrapText="1"/>
    </xf>
    <xf numFmtId="0" fontId="35" fillId="0" borderId="2" xfId="2" applyFont="1" applyBorder="1" applyAlignment="1">
      <alignment horizontal="center" vertical="center"/>
    </xf>
    <xf numFmtId="0" fontId="35" fillId="2" borderId="14" xfId="2" applyFont="1" applyFill="1" applyBorder="1" applyAlignment="1">
      <alignment vertical="center" wrapText="1"/>
    </xf>
    <xf numFmtId="0" fontId="35" fillId="2" borderId="0" xfId="2" applyFont="1" applyFill="1" applyAlignment="1">
      <alignment vertical="center" wrapText="1"/>
    </xf>
    <xf numFmtId="49" fontId="18" fillId="2" borderId="0" xfId="2" applyNumberFormat="1" applyFont="1" applyFill="1">
      <alignment vertical="center"/>
    </xf>
    <xf numFmtId="0" fontId="43" fillId="0" borderId="0" xfId="2" applyFont="1" applyAlignment="1">
      <alignment horizontal="center" vertical="top" wrapText="1"/>
    </xf>
    <xf numFmtId="0" fontId="25" fillId="2" borderId="0" xfId="2" applyFont="1" applyFill="1" applyAlignment="1">
      <alignment vertical="center" wrapText="1"/>
    </xf>
    <xf numFmtId="0" fontId="25" fillId="2" borderId="0" xfId="2" applyFont="1" applyFill="1" applyAlignment="1">
      <alignment horizontal="left" vertical="top" wrapText="1"/>
    </xf>
    <xf numFmtId="0" fontId="19" fillId="2" borderId="39" xfId="2" applyFont="1" applyFill="1" applyBorder="1">
      <alignment vertical="center"/>
    </xf>
    <xf numFmtId="0" fontId="12" fillId="2" borderId="0" xfId="2" applyFill="1" applyAlignment="1"/>
    <xf numFmtId="0" fontId="25" fillId="2" borderId="0" xfId="2" applyFont="1" applyFill="1" applyAlignment="1">
      <alignment horizontal="left" vertical="center"/>
    </xf>
    <xf numFmtId="0" fontId="30" fillId="3" borderId="45" xfId="2" applyFont="1" applyFill="1" applyBorder="1" applyAlignment="1">
      <alignment horizontal="center" vertical="center"/>
    </xf>
    <xf numFmtId="0" fontId="19" fillId="2" borderId="18" xfId="2" applyFont="1" applyFill="1" applyBorder="1">
      <alignment vertical="center"/>
    </xf>
    <xf numFmtId="0" fontId="45" fillId="2" borderId="43" xfId="2" applyFont="1" applyFill="1" applyBorder="1" applyAlignment="1">
      <alignment horizontal="right" vertical="center" shrinkToFit="1"/>
    </xf>
    <xf numFmtId="0" fontId="45" fillId="2" borderId="0" xfId="2" applyFont="1" applyFill="1" applyAlignment="1">
      <alignment vertical="center" shrinkToFit="1"/>
    </xf>
    <xf numFmtId="0" fontId="12" fillId="2" borderId="21" xfId="2" applyFill="1" applyBorder="1" applyAlignment="1">
      <alignment horizontal="left" vertical="top"/>
    </xf>
    <xf numFmtId="0" fontId="19" fillId="2" borderId="71" xfId="2" applyFont="1" applyFill="1" applyBorder="1">
      <alignment vertical="center"/>
    </xf>
    <xf numFmtId="0" fontId="12" fillId="2" borderId="0" xfId="2" applyFill="1" applyAlignment="1">
      <alignment vertical="top"/>
    </xf>
    <xf numFmtId="0" fontId="47" fillId="2" borderId="0" xfId="2" applyFont="1" applyFill="1">
      <alignment vertical="center"/>
    </xf>
    <xf numFmtId="0" fontId="45" fillId="2" borderId="0" xfId="2" applyFont="1" applyFill="1" applyAlignment="1">
      <alignment horizontal="right" vertical="center" shrinkToFit="1"/>
    </xf>
    <xf numFmtId="2" fontId="45" fillId="2" borderId="0" xfId="2" applyNumberFormat="1" applyFont="1" applyFill="1" applyAlignment="1">
      <alignment horizontal="center" vertical="center" shrinkToFit="1"/>
    </xf>
    <xf numFmtId="0" fontId="19" fillId="2" borderId="11" xfId="2" applyFont="1" applyFill="1" applyBorder="1" applyAlignment="1">
      <alignment horizontal="left" vertical="top" wrapText="1"/>
    </xf>
    <xf numFmtId="0" fontId="12" fillId="0" borderId="23" xfId="2" applyBorder="1">
      <alignment vertical="center"/>
    </xf>
    <xf numFmtId="0" fontId="30" fillId="2" borderId="0" xfId="2" applyFont="1" applyFill="1">
      <alignment vertical="center"/>
    </xf>
    <xf numFmtId="0" fontId="35" fillId="0" borderId="0" xfId="2" applyFont="1">
      <alignment vertical="center"/>
    </xf>
    <xf numFmtId="0" fontId="25" fillId="0" borderId="0" xfId="2" applyFont="1" applyAlignment="1">
      <alignment horizontal="left" vertical="center" wrapText="1"/>
    </xf>
    <xf numFmtId="38" fontId="95" fillId="0" borderId="142" xfId="2" applyNumberFormat="1" applyFont="1" applyBorder="1" applyAlignment="1">
      <alignment horizontal="center" vertical="center" wrapText="1"/>
    </xf>
    <xf numFmtId="0" fontId="35" fillId="2" borderId="0" xfId="2" applyFont="1" applyFill="1" applyAlignment="1">
      <alignment horizontal="left" vertical="center" wrapText="1"/>
    </xf>
    <xf numFmtId="0" fontId="39" fillId="2" borderId="0" xfId="2" applyFont="1" applyFill="1" applyAlignment="1">
      <alignment horizontal="left" vertical="center" wrapText="1"/>
    </xf>
    <xf numFmtId="0" fontId="48" fillId="0" borderId="0" xfId="2" applyFont="1" applyAlignment="1">
      <alignment horizontal="left" vertical="top" wrapText="1"/>
    </xf>
    <xf numFmtId="49" fontId="25" fillId="2" borderId="0" xfId="2" applyNumberFormat="1" applyFont="1" applyFill="1" applyAlignment="1">
      <alignment horizontal="center" vertical="top"/>
    </xf>
    <xf numFmtId="0" fontId="12" fillId="2" borderId="7" xfId="2" applyFill="1" applyBorder="1">
      <alignment vertical="center"/>
    </xf>
    <xf numFmtId="0" fontId="19" fillId="2" borderId="54" xfId="2" applyFont="1" applyFill="1" applyBorder="1">
      <alignment vertical="center"/>
    </xf>
    <xf numFmtId="0" fontId="19" fillId="0" borderId="0" xfId="2" applyFont="1" applyAlignment="1">
      <alignment horizontal="left" vertical="center"/>
    </xf>
    <xf numFmtId="2" fontId="45" fillId="2" borderId="0" xfId="2" applyNumberFormat="1" applyFont="1" applyFill="1" applyAlignment="1">
      <alignment vertical="center" shrinkToFit="1"/>
    </xf>
    <xf numFmtId="0" fontId="12" fillId="2" borderId="6" xfId="2" applyFill="1" applyBorder="1">
      <alignment vertical="center"/>
    </xf>
    <xf numFmtId="0" fontId="19" fillId="2" borderId="19" xfId="2" applyFont="1" applyFill="1" applyBorder="1" applyAlignment="1">
      <alignment vertical="center" wrapText="1"/>
    </xf>
    <xf numFmtId="0" fontId="12" fillId="0" borderId="75" xfId="2" applyBorder="1">
      <alignment vertical="center"/>
    </xf>
    <xf numFmtId="0" fontId="19" fillId="2" borderId="6" xfId="2" applyFont="1" applyFill="1" applyBorder="1" applyAlignment="1">
      <alignment horizontal="left" vertical="center"/>
    </xf>
    <xf numFmtId="0" fontId="12" fillId="2" borderId="6" xfId="2" applyFill="1" applyBorder="1" applyAlignment="1">
      <alignment horizontal="left" vertical="center"/>
    </xf>
    <xf numFmtId="0" fontId="19" fillId="2" borderId="19" xfId="2" applyFont="1" applyFill="1" applyBorder="1" applyAlignment="1">
      <alignment horizontal="left" vertical="center" wrapText="1"/>
    </xf>
    <xf numFmtId="0" fontId="45" fillId="2" borderId="0" xfId="2" applyFont="1" applyFill="1" applyAlignment="1">
      <alignment vertical="center" textRotation="255" shrinkToFit="1"/>
    </xf>
    <xf numFmtId="0" fontId="25" fillId="2" borderId="0" xfId="2" applyFont="1" applyFill="1" applyAlignment="1">
      <alignment horizontal="center" vertical="center"/>
    </xf>
    <xf numFmtId="0" fontId="38" fillId="2" borderId="0" xfId="2" applyFont="1" applyFill="1">
      <alignment vertical="center"/>
    </xf>
    <xf numFmtId="49" fontId="38" fillId="0" borderId="0" xfId="2" applyNumberFormat="1" applyFont="1" applyAlignment="1">
      <alignment horizontal="left" vertical="center"/>
    </xf>
    <xf numFmtId="0" fontId="38" fillId="0" borderId="0" xfId="2" applyFont="1">
      <alignment vertical="center"/>
    </xf>
    <xf numFmtId="49" fontId="18" fillId="2" borderId="0" xfId="2" applyNumberFormat="1" applyFont="1" applyFill="1" applyAlignment="1">
      <alignment horizontal="center" vertical="center"/>
    </xf>
    <xf numFmtId="0" fontId="18" fillId="2" borderId="0" xfId="2" applyFont="1" applyFill="1">
      <alignment vertical="center"/>
    </xf>
    <xf numFmtId="0" fontId="39" fillId="2" borderId="0" xfId="2" applyFont="1" applyFill="1" applyAlignment="1">
      <alignment vertical="center" wrapText="1"/>
    </xf>
    <xf numFmtId="0" fontId="18" fillId="2" borderId="0" xfId="2" applyFont="1" applyFill="1" applyAlignment="1">
      <alignment vertical="center" wrapText="1"/>
    </xf>
    <xf numFmtId="0" fontId="39" fillId="2" borderId="0" xfId="2" applyFont="1" applyFill="1" applyAlignment="1">
      <alignment horizontal="left" vertical="center"/>
    </xf>
    <xf numFmtId="0" fontId="25" fillId="2" borderId="0" xfId="2" applyFont="1" applyFill="1" applyAlignment="1">
      <alignment horizontal="left" vertical="center" wrapText="1"/>
    </xf>
    <xf numFmtId="0" fontId="42" fillId="0" borderId="0" xfId="2" applyFont="1">
      <alignment vertical="center"/>
    </xf>
    <xf numFmtId="0" fontId="21" fillId="0" borderId="29" xfId="2" applyFont="1" applyBorder="1" applyAlignment="1">
      <alignment horizontal="center" vertical="center" wrapText="1"/>
    </xf>
    <xf numFmtId="0" fontId="29" fillId="2" borderId="15" xfId="2" applyFont="1" applyFill="1" applyBorder="1">
      <alignment vertical="center"/>
    </xf>
    <xf numFmtId="0" fontId="17" fillId="2" borderId="0" xfId="2" applyFont="1" applyFill="1">
      <alignment vertical="center"/>
    </xf>
    <xf numFmtId="0" fontId="19" fillId="2" borderId="78" xfId="2" applyFont="1" applyFill="1" applyBorder="1" applyAlignment="1">
      <alignment horizontal="center" vertical="center"/>
    </xf>
    <xf numFmtId="0" fontId="19" fillId="2" borderId="17" xfId="2" applyFont="1" applyFill="1" applyBorder="1">
      <alignment vertical="center"/>
    </xf>
    <xf numFmtId="179" fontId="19" fillId="2" borderId="0" xfId="2" applyNumberFormat="1" applyFont="1" applyFill="1" applyAlignment="1">
      <alignment vertical="center" wrapText="1"/>
    </xf>
    <xf numFmtId="0" fontId="25" fillId="2" borderId="7" xfId="2" applyFont="1" applyFill="1" applyBorder="1">
      <alignment vertical="center"/>
    </xf>
    <xf numFmtId="0" fontId="19" fillId="2" borderId="79" xfId="2" applyFont="1" applyFill="1" applyBorder="1" applyAlignment="1">
      <alignment horizontal="center" vertical="center"/>
    </xf>
    <xf numFmtId="0" fontId="19" fillId="2" borderId="80" xfId="2" applyFont="1" applyFill="1" applyBorder="1">
      <alignment vertical="center"/>
    </xf>
    <xf numFmtId="179" fontId="19" fillId="2" borderId="80" xfId="2" applyNumberFormat="1" applyFont="1" applyFill="1" applyBorder="1" applyAlignment="1">
      <alignment vertical="center" wrapText="1"/>
    </xf>
    <xf numFmtId="0" fontId="21" fillId="2" borderId="80" xfId="2" applyFont="1" applyFill="1" applyBorder="1">
      <alignment vertical="center"/>
    </xf>
    <xf numFmtId="0" fontId="25" fillId="2" borderId="80" xfId="2" applyFont="1" applyFill="1" applyBorder="1">
      <alignment vertical="center"/>
    </xf>
    <xf numFmtId="0" fontId="25" fillId="2" borderId="71" xfId="2" applyFont="1" applyFill="1" applyBorder="1">
      <alignment vertical="center"/>
    </xf>
    <xf numFmtId="0" fontId="19" fillId="2" borderId="74" xfId="2" applyFont="1" applyFill="1" applyBorder="1" applyAlignment="1">
      <alignment horizontal="center" vertical="center"/>
    </xf>
    <xf numFmtId="0" fontId="19" fillId="2" borderId="81" xfId="2" applyFont="1" applyFill="1" applyBorder="1">
      <alignment vertical="center"/>
    </xf>
    <xf numFmtId="0" fontId="19" fillId="2" borderId="15" xfId="2" applyFont="1" applyFill="1" applyBorder="1" applyAlignment="1">
      <alignment vertical="center" wrapText="1"/>
    </xf>
    <xf numFmtId="179" fontId="19" fillId="2" borderId="15" xfId="2" applyNumberFormat="1" applyFont="1" applyFill="1" applyBorder="1" applyAlignment="1">
      <alignment vertical="center" wrapText="1"/>
    </xf>
    <xf numFmtId="0" fontId="25" fillId="2" borderId="15" xfId="2" applyFont="1" applyFill="1" applyBorder="1">
      <alignment vertical="center"/>
    </xf>
    <xf numFmtId="0" fontId="25" fillId="2" borderId="42" xfId="2" applyFont="1" applyFill="1" applyBorder="1">
      <alignment vertical="center"/>
    </xf>
    <xf numFmtId="0" fontId="35" fillId="0" borderId="0" xfId="2" applyFont="1" applyAlignment="1">
      <alignment vertical="center" wrapText="1"/>
    </xf>
    <xf numFmtId="179" fontId="29" fillId="2" borderId="0" xfId="2" applyNumberFormat="1" applyFont="1" applyFill="1">
      <alignment vertical="center"/>
    </xf>
    <xf numFmtId="0" fontId="17" fillId="2" borderId="0" xfId="2" applyFont="1" applyFill="1" applyAlignment="1">
      <alignment horizontal="left" vertical="center" wrapText="1"/>
    </xf>
    <xf numFmtId="179" fontId="29" fillId="2" borderId="62" xfId="2" applyNumberFormat="1" applyFont="1" applyFill="1" applyBorder="1">
      <alignment vertical="center"/>
    </xf>
    <xf numFmtId="179" fontId="29" fillId="2" borderId="15" xfId="2" applyNumberFormat="1" applyFont="1" applyFill="1" applyBorder="1">
      <alignment vertical="center"/>
    </xf>
    <xf numFmtId="0" fontId="30" fillId="0" borderId="0" xfId="2" applyFont="1" applyAlignment="1">
      <alignment vertical="center" wrapText="1"/>
    </xf>
    <xf numFmtId="0" fontId="19" fillId="2" borderId="91" xfId="2" applyFont="1" applyFill="1" applyBorder="1">
      <alignment vertical="center"/>
    </xf>
    <xf numFmtId="0" fontId="46" fillId="2" borderId="80" xfId="2" applyFont="1" applyFill="1" applyBorder="1" applyAlignment="1">
      <alignment vertical="center" wrapText="1"/>
    </xf>
    <xf numFmtId="0" fontId="17" fillId="2" borderId="7" xfId="2" applyFont="1" applyFill="1" applyBorder="1">
      <alignment vertical="center"/>
    </xf>
    <xf numFmtId="0" fontId="19" fillId="0" borderId="41" xfId="2" applyFont="1" applyBorder="1" applyAlignment="1">
      <alignment horizontal="center" vertical="center"/>
    </xf>
    <xf numFmtId="0" fontId="19" fillId="2" borderId="41" xfId="2" applyFont="1" applyFill="1" applyBorder="1" applyAlignment="1">
      <alignment vertical="center" wrapText="1"/>
    </xf>
    <xf numFmtId="0" fontId="25" fillId="2" borderId="20" xfId="2" applyFont="1" applyFill="1" applyBorder="1">
      <alignment vertical="center"/>
    </xf>
    <xf numFmtId="0" fontId="21" fillId="2" borderId="0" xfId="2" applyFont="1" applyFill="1" applyAlignment="1">
      <alignment horizontal="left" vertical="center"/>
    </xf>
    <xf numFmtId="0" fontId="29" fillId="0" borderId="0" xfId="2" applyFont="1" applyAlignment="1">
      <alignment horizontal="center" vertical="center"/>
    </xf>
    <xf numFmtId="0" fontId="79" fillId="3" borderId="142" xfId="2" applyFont="1" applyFill="1" applyBorder="1" applyAlignment="1">
      <alignment horizontal="center" vertical="center" shrinkToFit="1"/>
    </xf>
    <xf numFmtId="0" fontId="17" fillId="2" borderId="65" xfId="2" applyFont="1" applyFill="1" applyBorder="1">
      <alignment vertical="center"/>
    </xf>
    <xf numFmtId="0" fontId="49" fillId="2" borderId="0" xfId="2" applyFont="1" applyFill="1">
      <alignment vertical="center"/>
    </xf>
    <xf numFmtId="0" fontId="49" fillId="2" borderId="15" xfId="2" applyFont="1" applyFill="1" applyBorder="1">
      <alignment vertical="center"/>
    </xf>
    <xf numFmtId="0" fontId="25" fillId="2" borderId="67" xfId="2" applyFont="1" applyFill="1" applyBorder="1" applyAlignment="1">
      <alignment horizontal="center" vertical="center" wrapText="1"/>
    </xf>
    <xf numFmtId="179" fontId="29" fillId="2" borderId="14" xfId="2" applyNumberFormat="1" applyFont="1" applyFill="1" applyBorder="1">
      <alignment vertical="center"/>
    </xf>
    <xf numFmtId="0" fontId="21" fillId="8" borderId="99" xfId="2" applyFont="1" applyFill="1" applyBorder="1" applyAlignment="1">
      <alignment horizontal="center" vertical="center"/>
    </xf>
    <xf numFmtId="0" fontId="45" fillId="0" borderId="100" xfId="2" applyFont="1" applyBorder="1" applyAlignment="1">
      <alignment horizontal="center" vertical="center"/>
    </xf>
    <xf numFmtId="0" fontId="21" fillId="8" borderId="101" xfId="2" applyFont="1" applyFill="1" applyBorder="1" applyAlignment="1">
      <alignment horizontal="center" vertical="center"/>
    </xf>
    <xf numFmtId="0" fontId="45" fillId="0" borderId="102" xfId="2" applyFont="1" applyBorder="1" applyAlignment="1">
      <alignment horizontal="center" vertical="center"/>
    </xf>
    <xf numFmtId="0" fontId="21" fillId="8" borderId="103" xfId="2" applyFont="1" applyFill="1" applyBorder="1" applyAlignment="1">
      <alignment horizontal="center" vertical="center"/>
    </xf>
    <xf numFmtId="0" fontId="45" fillId="0" borderId="104" xfId="2" applyFont="1" applyBorder="1" applyAlignment="1">
      <alignment horizontal="center" vertical="center"/>
    </xf>
    <xf numFmtId="0" fontId="19" fillId="2" borderId="40" xfId="2" applyFont="1" applyFill="1" applyBorder="1" applyAlignment="1">
      <alignment horizontal="center" vertical="center"/>
    </xf>
    <xf numFmtId="0" fontId="25" fillId="2" borderId="17" xfId="2" applyFont="1" applyFill="1" applyBorder="1" applyAlignment="1">
      <alignment vertical="center" wrapText="1"/>
    </xf>
    <xf numFmtId="0" fontId="33" fillId="0" borderId="0" xfId="2" applyFont="1" applyAlignment="1">
      <alignment vertical="center" wrapText="1"/>
    </xf>
    <xf numFmtId="183" fontId="33" fillId="0" borderId="45" xfId="0" applyNumberFormat="1" applyFont="1" applyBorder="1" applyAlignment="1">
      <alignment horizontal="right" vertical="center"/>
    </xf>
    <xf numFmtId="0" fontId="29" fillId="3" borderId="142" xfId="2" applyFont="1" applyFill="1" applyBorder="1" applyAlignment="1">
      <alignment horizontal="center" vertical="center"/>
    </xf>
    <xf numFmtId="0" fontId="50" fillId="2" borderId="0" xfId="2" applyFont="1" applyFill="1">
      <alignment vertical="center"/>
    </xf>
    <xf numFmtId="0" fontId="50" fillId="0" borderId="0" xfId="2" applyFont="1">
      <alignment vertical="center"/>
    </xf>
    <xf numFmtId="0" fontId="17" fillId="0" borderId="0" xfId="2" applyFont="1">
      <alignment vertical="center"/>
    </xf>
    <xf numFmtId="0" fontId="25" fillId="0" borderId="0" xfId="2" applyFont="1" applyAlignment="1">
      <alignment horizontal="left" vertical="top" wrapText="1"/>
    </xf>
    <xf numFmtId="0" fontId="19" fillId="2" borderId="52" xfId="2" applyFont="1" applyFill="1" applyBorder="1">
      <alignment vertical="center"/>
    </xf>
    <xf numFmtId="0" fontId="29" fillId="0" borderId="77" xfId="2" applyFont="1" applyBorder="1">
      <alignment vertical="center"/>
    </xf>
    <xf numFmtId="0" fontId="29" fillId="2" borderId="77" xfId="2" applyFont="1" applyFill="1" applyBorder="1">
      <alignment vertical="center"/>
    </xf>
    <xf numFmtId="0" fontId="25" fillId="2" borderId="77" xfId="2" applyFont="1" applyFill="1" applyBorder="1">
      <alignment vertical="center"/>
    </xf>
    <xf numFmtId="0" fontId="25" fillId="2" borderId="77" xfId="2" applyFont="1" applyFill="1" applyBorder="1" applyAlignment="1">
      <alignment vertical="center" wrapText="1"/>
    </xf>
    <xf numFmtId="0" fontId="21" fillId="2" borderId="53" xfId="2" applyFont="1" applyFill="1" applyBorder="1" applyAlignment="1">
      <alignment horizontal="center" vertical="center"/>
    </xf>
    <xf numFmtId="180" fontId="35" fillId="0" borderId="0" xfId="2" applyNumberFormat="1" applyFont="1">
      <alignment vertical="center"/>
    </xf>
    <xf numFmtId="181" fontId="35" fillId="0" borderId="0" xfId="2" applyNumberFormat="1" applyFont="1">
      <alignment vertical="center"/>
    </xf>
    <xf numFmtId="0" fontId="51" fillId="0" borderId="0" xfId="2" applyFont="1">
      <alignment vertical="center"/>
    </xf>
    <xf numFmtId="0" fontId="21" fillId="8" borderId="38" xfId="2" applyFont="1" applyFill="1" applyBorder="1" applyAlignment="1">
      <alignment horizontal="center" vertical="center"/>
    </xf>
    <xf numFmtId="0" fontId="21" fillId="8" borderId="106" xfId="2" applyFont="1" applyFill="1" applyBorder="1" applyAlignment="1">
      <alignment horizontal="center" vertical="center"/>
    </xf>
    <xf numFmtId="0" fontId="19" fillId="2" borderId="0" xfId="2" applyFont="1" applyFill="1" applyAlignment="1">
      <alignment vertical="top"/>
    </xf>
    <xf numFmtId="180" fontId="35" fillId="2" borderId="0" xfId="2" applyNumberFormat="1" applyFont="1" applyFill="1">
      <alignment vertical="center"/>
    </xf>
    <xf numFmtId="0" fontId="19" fillId="2" borderId="94" xfId="2" applyFont="1" applyFill="1" applyBorder="1">
      <alignment vertical="center"/>
    </xf>
    <xf numFmtId="0" fontId="21" fillId="8" borderId="107" xfId="2" applyFont="1" applyFill="1" applyBorder="1" applyAlignment="1">
      <alignment horizontal="center" vertical="center"/>
    </xf>
    <xf numFmtId="0" fontId="25" fillId="2" borderId="65" xfId="2" applyFont="1" applyFill="1" applyBorder="1">
      <alignment vertical="center"/>
    </xf>
    <xf numFmtId="0" fontId="19" fillId="2" borderId="65" xfId="2" applyFont="1" applyFill="1" applyBorder="1" applyAlignment="1">
      <alignment vertical="top"/>
    </xf>
    <xf numFmtId="0" fontId="19" fillId="2" borderId="108" xfId="2" applyFont="1" applyFill="1" applyBorder="1">
      <alignment vertical="center"/>
    </xf>
    <xf numFmtId="0" fontId="35" fillId="2" borderId="0" xfId="2" applyFont="1" applyFill="1" applyAlignment="1">
      <alignment horizontal="left" vertical="top" wrapText="1"/>
    </xf>
    <xf numFmtId="0" fontId="35" fillId="2" borderId="0" xfId="2" applyFont="1" applyFill="1" applyAlignment="1">
      <alignment horizontal="left" vertical="top"/>
    </xf>
    <xf numFmtId="0" fontId="78" fillId="3" borderId="142" xfId="2" applyFont="1" applyFill="1" applyBorder="1" applyAlignment="1">
      <alignment horizontal="center" vertical="center" shrinkToFit="1"/>
    </xf>
    <xf numFmtId="0" fontId="25" fillId="2" borderId="0" xfId="2" applyFont="1" applyFill="1" applyAlignment="1">
      <alignment horizontal="center" vertical="center" wrapText="1"/>
    </xf>
    <xf numFmtId="0" fontId="16" fillId="9" borderId="45" xfId="2" applyFont="1" applyFill="1" applyBorder="1" applyAlignment="1">
      <alignment vertical="center" wrapText="1"/>
    </xf>
    <xf numFmtId="0" fontId="30" fillId="9" borderId="45" xfId="2" applyFont="1" applyFill="1" applyBorder="1" applyAlignment="1">
      <alignment vertical="center" wrapText="1"/>
    </xf>
    <xf numFmtId="0" fontId="13" fillId="2" borderId="0" xfId="2" applyFont="1" applyFill="1">
      <alignment vertical="center"/>
    </xf>
    <xf numFmtId="49" fontId="19" fillId="2" borderId="15" xfId="2" applyNumberFormat="1" applyFont="1" applyFill="1" applyBorder="1" applyAlignment="1">
      <alignment horizontal="left" vertical="center" wrapText="1"/>
    </xf>
    <xf numFmtId="0" fontId="30" fillId="9" borderId="55" xfId="2" applyFont="1" applyFill="1" applyBorder="1" applyAlignment="1">
      <alignment horizontal="center" vertical="center"/>
    </xf>
    <xf numFmtId="0" fontId="79" fillId="0" borderId="142" xfId="2" applyFont="1" applyBorder="1" applyAlignment="1">
      <alignment horizontal="center" vertical="center" shrinkToFit="1"/>
    </xf>
    <xf numFmtId="0" fontId="25" fillId="8" borderId="109" xfId="2" applyFont="1" applyFill="1" applyBorder="1" applyAlignment="1">
      <alignment horizontal="center" vertical="center" wrapText="1"/>
    </xf>
    <xf numFmtId="0" fontId="25" fillId="8" borderId="110" xfId="2" applyFont="1" applyFill="1" applyBorder="1" applyAlignment="1">
      <alignment horizontal="center" vertical="center" wrapText="1"/>
    </xf>
    <xf numFmtId="0" fontId="25" fillId="2" borderId="92" xfId="2" applyFont="1" applyFill="1" applyBorder="1" applyAlignment="1">
      <alignment vertical="center" wrapText="1"/>
    </xf>
    <xf numFmtId="0" fontId="25" fillId="8" borderId="116" xfId="2" applyFont="1" applyFill="1" applyBorder="1" applyAlignment="1">
      <alignment horizontal="center" vertical="center" wrapText="1"/>
    </xf>
    <xf numFmtId="0" fontId="25" fillId="2" borderId="112" xfId="2" applyFont="1" applyFill="1" applyBorder="1" applyAlignment="1">
      <alignment vertical="center" wrapText="1"/>
    </xf>
    <xf numFmtId="0" fontId="25" fillId="8" borderId="118" xfId="2" applyFont="1" applyFill="1" applyBorder="1" applyAlignment="1">
      <alignment horizontal="center" vertical="center" wrapText="1"/>
    </xf>
    <xf numFmtId="0" fontId="25" fillId="2" borderId="114" xfId="2" applyFont="1" applyFill="1" applyBorder="1" applyAlignment="1">
      <alignment vertical="center" wrapText="1"/>
    </xf>
    <xf numFmtId="0" fontId="25" fillId="2" borderId="115" xfId="2" applyFont="1" applyFill="1" applyBorder="1" applyAlignment="1">
      <alignment vertical="center" wrapText="1"/>
    </xf>
    <xf numFmtId="0" fontId="25" fillId="8" borderId="111" xfId="2" applyFont="1" applyFill="1" applyBorder="1" applyAlignment="1">
      <alignment horizontal="center" vertical="center" wrapText="1"/>
    </xf>
    <xf numFmtId="0" fontId="25" fillId="8" borderId="113" xfId="2" applyFont="1" applyFill="1" applyBorder="1" applyAlignment="1">
      <alignment horizontal="center" vertical="center" wrapText="1"/>
    </xf>
    <xf numFmtId="0" fontId="25" fillId="2" borderId="117" xfId="2" applyFont="1" applyFill="1" applyBorder="1" applyAlignment="1">
      <alignment vertical="center" wrapText="1"/>
    </xf>
    <xf numFmtId="0" fontId="25" fillId="2" borderId="43" xfId="2" applyFont="1" applyFill="1" applyBorder="1" applyAlignment="1">
      <alignment vertical="center" wrapText="1"/>
    </xf>
    <xf numFmtId="0" fontId="29" fillId="2" borderId="0" xfId="2" applyFont="1" applyFill="1" applyAlignment="1">
      <alignment vertical="top"/>
    </xf>
    <xf numFmtId="0" fontId="25" fillId="8" borderId="119" xfId="2" applyFont="1" applyFill="1" applyBorder="1" applyAlignment="1">
      <alignment horizontal="center" vertical="center" wrapText="1"/>
    </xf>
    <xf numFmtId="0" fontId="25" fillId="2" borderId="108" xfId="2" applyFont="1" applyFill="1" applyBorder="1" applyAlignment="1">
      <alignment vertical="center" wrapText="1"/>
    </xf>
    <xf numFmtId="49" fontId="19" fillId="2" borderId="0" xfId="2" applyNumberFormat="1" applyFont="1" applyFill="1" applyAlignment="1">
      <alignment horizontal="left" vertical="center" wrapText="1"/>
    </xf>
    <xf numFmtId="0" fontId="29" fillId="0" borderId="0" xfId="2" applyFont="1" applyAlignment="1">
      <alignment vertical="top"/>
    </xf>
    <xf numFmtId="0" fontId="38" fillId="2" borderId="0" xfId="2" applyFont="1" applyFill="1" applyAlignment="1">
      <alignment vertical="top"/>
    </xf>
    <xf numFmtId="0" fontId="38" fillId="0" borderId="0" xfId="2" applyFont="1" applyAlignment="1">
      <alignment vertical="top"/>
    </xf>
    <xf numFmtId="0" fontId="48" fillId="0" borderId="0" xfId="2" applyFont="1">
      <alignment vertical="center"/>
    </xf>
    <xf numFmtId="49" fontId="19" fillId="2" borderId="0" xfId="2" applyNumberFormat="1" applyFont="1" applyFill="1" applyAlignment="1">
      <alignment horizontal="center" vertical="center"/>
    </xf>
    <xf numFmtId="49" fontId="20" fillId="2" borderId="0" xfId="2" applyNumberFormat="1" applyFont="1" applyFill="1">
      <alignment vertical="center"/>
    </xf>
    <xf numFmtId="0" fontId="52" fillId="2" borderId="0" xfId="2" applyFont="1" applyFill="1" applyAlignment="1">
      <alignment vertical="center" wrapText="1"/>
    </xf>
    <xf numFmtId="0" fontId="34" fillId="0" borderId="0" xfId="2" applyFont="1">
      <alignment vertical="center"/>
    </xf>
    <xf numFmtId="0" fontId="33" fillId="2" borderId="0" xfId="2" applyFont="1" applyFill="1" applyAlignment="1">
      <alignment horizontal="center" vertical="top"/>
    </xf>
    <xf numFmtId="0" fontId="19" fillId="2" borderId="0" xfId="2" applyFont="1" applyFill="1" applyAlignment="1">
      <alignment horizontal="left" vertical="top"/>
    </xf>
    <xf numFmtId="0" fontId="33" fillId="2" borderId="0" xfId="2" applyFont="1" applyFill="1">
      <alignment vertical="center"/>
    </xf>
    <xf numFmtId="0" fontId="25" fillId="2" borderId="0" xfId="2" applyFont="1" applyFill="1" applyAlignment="1">
      <alignment horizontal="right" vertical="top" wrapText="1"/>
    </xf>
    <xf numFmtId="0" fontId="52" fillId="2" borderId="52" xfId="2" applyFont="1" applyFill="1" applyBorder="1" applyAlignment="1">
      <alignment vertical="center" wrapText="1"/>
    </xf>
    <xf numFmtId="0" fontId="52" fillId="2" borderId="77" xfId="2" applyFont="1" applyFill="1" applyBorder="1" applyAlignment="1">
      <alignment vertical="center" wrapText="1"/>
    </xf>
    <xf numFmtId="0" fontId="52" fillId="2" borderId="53" xfId="2" applyFont="1" applyFill="1" applyBorder="1" applyAlignment="1">
      <alignment vertical="center" wrapText="1"/>
    </xf>
    <xf numFmtId="0" fontId="52" fillId="2" borderId="14" xfId="2" applyFont="1" applyFill="1" applyBorder="1" applyAlignment="1">
      <alignment vertical="center" wrapText="1"/>
    </xf>
    <xf numFmtId="0" fontId="52" fillId="2" borderId="43" xfId="2" applyFont="1" applyFill="1" applyBorder="1" applyAlignment="1">
      <alignment vertical="center" wrapText="1"/>
    </xf>
    <xf numFmtId="0" fontId="52" fillId="2" borderId="14" xfId="2" applyFont="1" applyFill="1" applyBorder="1">
      <alignment vertical="center"/>
    </xf>
    <xf numFmtId="0" fontId="52" fillId="2" borderId="0" xfId="2" applyFont="1" applyFill="1">
      <alignment vertical="center"/>
    </xf>
    <xf numFmtId="0" fontId="52" fillId="2" borderId="0" xfId="2" applyFont="1" applyFill="1" applyAlignment="1">
      <alignment vertical="center" shrinkToFit="1"/>
    </xf>
    <xf numFmtId="0" fontId="52" fillId="2" borderId="43" xfId="2" applyFont="1" applyFill="1" applyBorder="1" applyAlignment="1">
      <alignment vertical="center" shrinkToFit="1"/>
    </xf>
    <xf numFmtId="0" fontId="31" fillId="2" borderId="0" xfId="2" applyFont="1" applyFill="1">
      <alignment vertical="center"/>
    </xf>
    <xf numFmtId="0" fontId="31" fillId="0" borderId="0" xfId="2" applyFont="1">
      <alignment vertical="center"/>
    </xf>
    <xf numFmtId="0" fontId="53" fillId="2" borderId="0" xfId="2" applyFont="1" applyFill="1">
      <alignment vertical="center"/>
    </xf>
    <xf numFmtId="0" fontId="53" fillId="2" borderId="43" xfId="2" applyFont="1" applyFill="1" applyBorder="1">
      <alignment vertical="center"/>
    </xf>
    <xf numFmtId="0" fontId="54" fillId="2" borderId="94" xfId="2" applyFont="1" applyFill="1" applyBorder="1">
      <alignment vertical="center"/>
    </xf>
    <xf numFmtId="0" fontId="31" fillId="2" borderId="65" xfId="2" applyFont="1" applyFill="1" applyBorder="1">
      <alignment vertical="center"/>
    </xf>
    <xf numFmtId="0" fontId="54" fillId="2" borderId="65" xfId="2" applyFont="1" applyFill="1" applyBorder="1">
      <alignment vertical="center"/>
    </xf>
    <xf numFmtId="0" fontId="54" fillId="2" borderId="65" xfId="2" applyFont="1" applyFill="1" applyBorder="1" applyAlignment="1">
      <alignment horizontal="center" vertical="center"/>
    </xf>
    <xf numFmtId="0" fontId="55" fillId="2" borderId="65" xfId="2" applyFont="1" applyFill="1" applyBorder="1" applyAlignment="1">
      <alignment vertical="center" shrinkToFit="1"/>
    </xf>
    <xf numFmtId="0" fontId="31" fillId="2" borderId="65" xfId="2" applyFont="1" applyFill="1" applyBorder="1" applyAlignment="1">
      <alignment horizontal="center" vertical="center"/>
    </xf>
    <xf numFmtId="0" fontId="31" fillId="2" borderId="108" xfId="2" applyFont="1" applyFill="1" applyBorder="1">
      <alignment vertical="center"/>
    </xf>
    <xf numFmtId="0" fontId="54" fillId="2" borderId="0" xfId="2" applyFont="1" applyFill="1">
      <alignment vertical="center"/>
    </xf>
    <xf numFmtId="0" fontId="54" fillId="2" borderId="0" xfId="2" applyFont="1" applyFill="1" applyAlignment="1">
      <alignment horizontal="center" vertical="center"/>
    </xf>
    <xf numFmtId="0" fontId="55" fillId="2" borderId="0" xfId="2" applyFont="1" applyFill="1" applyAlignment="1">
      <alignment vertical="center" shrinkToFit="1"/>
    </xf>
    <xf numFmtId="0" fontId="31" fillId="2" borderId="0" xfId="2" applyFont="1" applyFill="1" applyAlignment="1">
      <alignment horizontal="center" vertical="center"/>
    </xf>
    <xf numFmtId="0" fontId="56" fillId="2" borderId="0" xfId="2" applyFont="1" applyFill="1">
      <alignment vertical="center"/>
    </xf>
    <xf numFmtId="0" fontId="35" fillId="2" borderId="0" xfId="2" applyFont="1" applyFill="1" applyAlignment="1">
      <alignment horizontal="right" vertical="center"/>
    </xf>
    <xf numFmtId="0" fontId="19" fillId="2" borderId="0" xfId="2" applyFont="1" applyFill="1" applyAlignment="1">
      <alignment horizontal="center"/>
    </xf>
    <xf numFmtId="0" fontId="33" fillId="2" borderId="0" xfId="2" applyFont="1" applyFill="1" applyAlignment="1"/>
    <xf numFmtId="0" fontId="29" fillId="2" borderId="1" xfId="2" applyFont="1" applyFill="1" applyBorder="1">
      <alignment vertical="center"/>
    </xf>
    <xf numFmtId="0" fontId="34" fillId="9" borderId="1" xfId="2" applyFont="1" applyFill="1" applyBorder="1" applyAlignment="1">
      <alignment horizontal="center" vertical="center"/>
    </xf>
    <xf numFmtId="0" fontId="35" fillId="0" borderId="79" xfId="2" quotePrefix="1" applyFont="1" applyBorder="1" applyAlignment="1">
      <alignment horizontal="center" vertical="center"/>
    </xf>
    <xf numFmtId="0" fontId="35" fillId="0" borderId="126" xfId="2" quotePrefix="1" applyFont="1" applyBorder="1" applyAlignment="1">
      <alignment horizontal="center" vertical="center"/>
    </xf>
    <xf numFmtId="0" fontId="35" fillId="0" borderId="79" xfId="2" quotePrefix="1" applyFont="1" applyBorder="1">
      <alignment vertical="center"/>
    </xf>
    <xf numFmtId="0" fontId="57" fillId="2" borderId="0" xfId="2" applyFont="1" applyFill="1" applyAlignment="1">
      <alignment vertical="top" wrapText="1"/>
    </xf>
    <xf numFmtId="0" fontId="57" fillId="2" borderId="0" xfId="2" applyFont="1" applyFill="1" applyAlignment="1">
      <alignment vertical="center" wrapText="1"/>
    </xf>
    <xf numFmtId="0" fontId="57" fillId="2" borderId="0" xfId="2" applyFont="1" applyFill="1">
      <alignment vertical="center"/>
    </xf>
    <xf numFmtId="0" fontId="12" fillId="0" borderId="127" xfId="2" applyBorder="1" applyAlignment="1">
      <alignment horizontal="center" vertical="center"/>
    </xf>
    <xf numFmtId="0" fontId="12" fillId="0" borderId="74" xfId="2" applyBorder="1" applyAlignment="1">
      <alignment horizontal="center" vertical="center"/>
    </xf>
    <xf numFmtId="0" fontId="13" fillId="2" borderId="1" xfId="2" applyFont="1" applyFill="1" applyBorder="1" applyAlignment="1">
      <alignment horizontal="center" vertical="center"/>
    </xf>
    <xf numFmtId="0" fontId="13" fillId="7" borderId="1" xfId="2" applyFont="1" applyFill="1" applyBorder="1" applyAlignment="1" applyProtection="1">
      <alignment horizontal="center" vertical="center"/>
      <protection locked="0"/>
    </xf>
    <xf numFmtId="0" fontId="94" fillId="2" borderId="0" xfId="2" applyFont="1" applyFill="1" applyAlignment="1">
      <alignment horizontal="center" vertical="center"/>
    </xf>
    <xf numFmtId="0" fontId="21" fillId="2" borderId="141" xfId="2" applyFont="1" applyFill="1" applyBorder="1" applyAlignment="1">
      <alignment horizontal="center" vertical="center"/>
    </xf>
    <xf numFmtId="0" fontId="21" fillId="2" borderId="47" xfId="2" applyFont="1" applyFill="1" applyBorder="1" applyAlignment="1">
      <alignment horizontal="center" vertical="center"/>
    </xf>
    <xf numFmtId="0" fontId="21" fillId="2" borderId="48" xfId="2" applyFont="1" applyFill="1" applyBorder="1" applyAlignment="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lignment horizontal="center" vertical="center"/>
    </xf>
    <xf numFmtId="0" fontId="21" fillId="2" borderId="15" xfId="2" applyFont="1" applyFill="1" applyBorder="1" applyAlignment="1">
      <alignment horizontal="center" vertical="center"/>
    </xf>
    <xf numFmtId="0" fontId="21" fillId="2" borderId="20" xfId="2" applyFont="1" applyFill="1" applyBorder="1" applyAlignment="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12" fillId="2" borderId="14" xfId="2" applyFill="1" applyBorder="1" applyAlignment="1">
      <alignment horizontal="center" vertical="center"/>
    </xf>
    <xf numFmtId="0" fontId="30" fillId="3" borderId="55" xfId="2" applyFont="1" applyFill="1" applyBorder="1" applyAlignment="1">
      <alignment horizontal="center" vertical="center"/>
    </xf>
    <xf numFmtId="0" fontId="30" fillId="3" borderId="56" xfId="2" applyFont="1" applyFill="1" applyBorder="1" applyAlignment="1">
      <alignment horizontal="center" vertical="center"/>
    </xf>
    <xf numFmtId="0" fontId="21" fillId="0" borderId="16" xfId="2" applyFont="1" applyBorder="1" applyAlignment="1">
      <alignment horizontal="left" vertical="center"/>
    </xf>
    <xf numFmtId="0" fontId="21" fillId="0" borderId="17" xfId="2" applyFont="1" applyBorder="1" applyAlignment="1">
      <alignment horizontal="left" vertical="center"/>
    </xf>
    <xf numFmtId="0" fontId="21" fillId="0" borderId="19" xfId="2" applyFont="1" applyBorder="1" applyAlignment="1">
      <alignment horizontal="left" vertical="center"/>
    </xf>
    <xf numFmtId="0" fontId="21" fillId="0" borderId="15" xfId="2" applyFont="1" applyBorder="1" applyAlignment="1">
      <alignment horizontal="left" vertical="center"/>
    </xf>
    <xf numFmtId="0" fontId="21" fillId="2" borderId="6" xfId="2" applyFont="1" applyFill="1" applyBorder="1" applyAlignment="1">
      <alignment horizontal="center" vertical="center" wrapText="1"/>
    </xf>
    <xf numFmtId="0" fontId="21" fillId="2" borderId="0" xfId="2" applyFont="1" applyFill="1" applyAlignment="1">
      <alignment horizontal="center" vertical="center" wrapText="1"/>
    </xf>
    <xf numFmtId="0" fontId="21" fillId="2" borderId="7" xfId="2" applyFont="1" applyFill="1" applyBorder="1" applyAlignment="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lignment horizontal="center" vertical="center"/>
    </xf>
    <xf numFmtId="0" fontId="21" fillId="2" borderId="4" xfId="2" applyFont="1" applyFill="1" applyBorder="1" applyAlignment="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lignment horizontal="center" vertical="center"/>
    </xf>
    <xf numFmtId="0" fontId="21" fillId="2" borderId="3" xfId="2" applyFont="1" applyFill="1" applyBorder="1" applyAlignment="1">
      <alignment horizontal="center" vertical="center"/>
    </xf>
    <xf numFmtId="0" fontId="21" fillId="2" borderId="16" xfId="2" applyFont="1" applyFill="1" applyBorder="1" applyAlignment="1">
      <alignment horizontal="center" vertical="center" wrapText="1"/>
    </xf>
    <xf numFmtId="0" fontId="21" fillId="2" borderId="17" xfId="2" applyFont="1" applyFill="1" applyBorder="1" applyAlignment="1">
      <alignment horizontal="center" vertical="center" wrapText="1"/>
    </xf>
    <xf numFmtId="0" fontId="21" fillId="2" borderId="18" xfId="2" applyFont="1" applyFill="1" applyBorder="1" applyAlignment="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lignment horizontal="center" vertical="center" wrapText="1"/>
    </xf>
    <xf numFmtId="0" fontId="21" fillId="2" borderId="47" xfId="2" applyFont="1" applyFill="1" applyBorder="1" applyAlignment="1">
      <alignment horizontal="center" vertical="center" wrapText="1"/>
    </xf>
    <xf numFmtId="0" fontId="21" fillId="2" borderId="48" xfId="2" applyFont="1" applyFill="1" applyBorder="1" applyAlignment="1">
      <alignment horizontal="center" vertical="center" wrapText="1"/>
    </xf>
    <xf numFmtId="0" fontId="19" fillId="3" borderId="2" xfId="2" applyFont="1" applyFill="1" applyBorder="1" applyAlignment="1">
      <alignment horizontal="left" vertical="center"/>
    </xf>
    <xf numFmtId="0" fontId="19" fillId="3" borderId="3" xfId="2" applyFont="1" applyFill="1" applyBorder="1" applyAlignment="1">
      <alignment horizontal="left" vertical="center"/>
    </xf>
    <xf numFmtId="0" fontId="19" fillId="3" borderId="17" xfId="2" applyFont="1" applyFill="1" applyBorder="1" applyAlignment="1">
      <alignment horizontal="left" vertical="center"/>
    </xf>
    <xf numFmtId="0" fontId="19" fillId="3" borderId="4" xfId="2" applyFont="1" applyFill="1" applyBorder="1" applyAlignment="1">
      <alignment horizontal="left" vertical="center"/>
    </xf>
    <xf numFmtId="0" fontId="33" fillId="2" borderId="3" xfId="2" applyFont="1" applyFill="1" applyBorder="1" applyAlignment="1">
      <alignment horizontal="left" vertical="center" wrapText="1"/>
    </xf>
    <xf numFmtId="0" fontId="33" fillId="2" borderId="4" xfId="2" applyFont="1" applyFill="1" applyBorder="1" applyAlignment="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lignment horizontal="center" vertical="center"/>
    </xf>
    <xf numFmtId="0" fontId="30" fillId="9" borderId="57" xfId="2" applyFont="1" applyFill="1" applyBorder="1" applyAlignment="1">
      <alignment horizontal="center" vertical="center"/>
    </xf>
    <xf numFmtId="0" fontId="30" fillId="9" borderId="56" xfId="2" applyFont="1" applyFill="1" applyBorder="1" applyAlignment="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lignment horizontal="left" vertical="top" wrapText="1"/>
    </xf>
    <xf numFmtId="0" fontId="76" fillId="8" borderId="27" xfId="2" applyFont="1" applyFill="1" applyBorder="1" applyAlignment="1">
      <alignment horizontal="center" vertical="center" wrapText="1"/>
    </xf>
    <xf numFmtId="0" fontId="76" fillId="8" borderId="46" xfId="2" applyFont="1" applyFill="1" applyBorder="1" applyAlignment="1">
      <alignment horizontal="center" vertical="center" wrapText="1"/>
    </xf>
    <xf numFmtId="0" fontId="39" fillId="0" borderId="4" xfId="2" applyFont="1" applyBorder="1" applyAlignment="1">
      <alignment horizontal="left" vertical="center" wrapText="1"/>
    </xf>
    <xf numFmtId="0" fontId="39" fillId="0" borderId="1" xfId="2" applyFont="1" applyBorder="1" applyAlignment="1">
      <alignment horizontal="left" vertical="center" wrapText="1"/>
    </xf>
    <xf numFmtId="0" fontId="30" fillId="0" borderId="27" xfId="2" applyFont="1" applyBorder="1" applyAlignment="1">
      <alignment horizontal="left" vertical="center"/>
    </xf>
    <xf numFmtId="0" fontId="30" fillId="0" borderId="28" xfId="2" applyFont="1" applyBorder="1" applyAlignment="1">
      <alignment horizontal="left" vertical="center"/>
    </xf>
    <xf numFmtId="0" fontId="30" fillId="0" borderId="46" xfId="2" applyFont="1" applyBorder="1" applyAlignment="1">
      <alignment horizontal="left" vertical="center"/>
    </xf>
    <xf numFmtId="0" fontId="25" fillId="2" borderId="0" xfId="2" applyFont="1" applyFill="1" applyAlignment="1">
      <alignment horizontal="left" vertical="top" wrapText="1"/>
    </xf>
    <xf numFmtId="0" fontId="30" fillId="0" borderId="52" xfId="2" applyFont="1" applyBorder="1" applyAlignment="1">
      <alignment horizontal="left" vertical="center" wrapText="1"/>
    </xf>
    <xf numFmtId="0" fontId="30" fillId="0" borderId="77" xfId="2" applyFont="1" applyBorder="1" applyAlignment="1">
      <alignment horizontal="left" vertical="center" wrapText="1"/>
    </xf>
    <xf numFmtId="0" fontId="30" fillId="0" borderId="53" xfId="2" applyFont="1" applyBorder="1" applyAlignment="1">
      <alignment horizontal="left" vertical="center" wrapText="1"/>
    </xf>
    <xf numFmtId="0" fontId="30" fillId="0" borderId="94" xfId="2" applyFont="1" applyBorder="1" applyAlignment="1">
      <alignment horizontal="left" vertical="center" wrapText="1"/>
    </xf>
    <xf numFmtId="0" fontId="30" fillId="0" borderId="65" xfId="2" applyFont="1" applyBorder="1" applyAlignment="1">
      <alignment horizontal="left" vertical="center" wrapText="1"/>
    </xf>
    <xf numFmtId="0" fontId="30" fillId="0" borderId="108" xfId="2" applyFont="1" applyBorder="1" applyAlignment="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lignment vertical="center" wrapText="1"/>
    </xf>
    <xf numFmtId="0" fontId="25" fillId="0" borderId="3" xfId="2" applyFont="1" applyBorder="1" applyAlignment="1">
      <alignment vertical="center" wrapText="1"/>
    </xf>
    <xf numFmtId="0" fontId="19" fillId="0" borderId="23" xfId="2" applyFont="1" applyBorder="1" applyAlignment="1">
      <alignment horizontal="left" vertical="center"/>
    </xf>
    <xf numFmtId="0" fontId="19" fillId="0" borderId="59" xfId="2" applyFont="1" applyBorder="1" applyAlignment="1">
      <alignment horizontal="left" vertical="center"/>
    </xf>
    <xf numFmtId="0" fontId="19" fillId="0" borderId="8" xfId="2" applyFont="1" applyBorder="1" applyAlignment="1">
      <alignment horizontal="left" vertical="center"/>
    </xf>
    <xf numFmtId="0" fontId="19" fillId="0" borderId="20" xfId="2" applyFont="1" applyBorder="1" applyAlignment="1">
      <alignment horizontal="left" vertical="center"/>
    </xf>
    <xf numFmtId="0" fontId="19" fillId="0" borderId="2" xfId="2" applyFont="1" applyBorder="1" applyAlignment="1">
      <alignment horizontal="left" vertical="center"/>
    </xf>
    <xf numFmtId="0" fontId="19" fillId="0" borderId="3" xfId="2" applyFont="1" applyBorder="1" applyAlignment="1">
      <alignment horizontal="left" vertical="center"/>
    </xf>
    <xf numFmtId="0" fontId="19" fillId="0" borderId="4" xfId="2" applyFont="1" applyBorder="1" applyAlignment="1">
      <alignment horizontal="left" vertical="center"/>
    </xf>
    <xf numFmtId="0" fontId="19" fillId="0" borderId="2" xfId="2" applyFont="1" applyBorder="1" applyAlignment="1">
      <alignment horizontal="center" vertical="center"/>
    </xf>
    <xf numFmtId="0" fontId="19" fillId="0" borderId="3" xfId="2" applyFont="1" applyBorder="1" applyAlignment="1">
      <alignment horizontal="center" vertical="center"/>
    </xf>
    <xf numFmtId="0" fontId="30" fillId="0" borderId="27" xfId="2" applyFont="1" applyBorder="1" applyAlignment="1">
      <alignment horizontal="left" vertical="center" wrapText="1"/>
    </xf>
    <xf numFmtId="0" fontId="21" fillId="0" borderId="26" xfId="2" applyFont="1" applyBorder="1" applyAlignment="1">
      <alignment horizontal="left" vertical="center"/>
    </xf>
    <xf numFmtId="0" fontId="21" fillId="0" borderId="58" xfId="2" applyFont="1" applyBorder="1" applyAlignment="1">
      <alignment horizontal="center" vertical="center"/>
    </xf>
    <xf numFmtId="0" fontId="21" fillId="0" borderId="8" xfId="2" applyFont="1" applyBorder="1" applyAlignment="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lignment horizontal="center" vertical="center"/>
    </xf>
    <xf numFmtId="0" fontId="21" fillId="2" borderId="8" xfId="2" applyFont="1" applyFill="1" applyBorder="1" applyAlignment="1">
      <alignment horizontal="center" vertical="center"/>
    </xf>
    <xf numFmtId="0" fontId="79" fillId="0" borderId="142" xfId="2" applyFont="1" applyBorder="1" applyAlignment="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lignment horizontal="left" vertical="center"/>
    </xf>
    <xf numFmtId="0" fontId="21" fillId="0" borderId="51" xfId="2" applyFont="1" applyBorder="1" applyAlignment="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lignment horizontal="left" vertical="center" wrapText="1"/>
    </xf>
    <xf numFmtId="0" fontId="50" fillId="0" borderId="53" xfId="2" applyFont="1" applyBorder="1" applyAlignment="1">
      <alignment horizontal="left" vertical="center" wrapText="1"/>
    </xf>
    <xf numFmtId="0" fontId="50" fillId="0" borderId="94" xfId="2" applyFont="1" applyBorder="1" applyAlignment="1">
      <alignment horizontal="left" vertical="center" wrapText="1"/>
    </xf>
    <xf numFmtId="0" fontId="50" fillId="0" borderId="65" xfId="2" applyFont="1" applyBorder="1" applyAlignment="1">
      <alignment horizontal="left" vertical="center" wrapText="1"/>
    </xf>
    <xf numFmtId="0" fontId="50" fillId="0" borderId="108" xfId="2" applyFont="1" applyBorder="1" applyAlignment="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lignment vertical="center"/>
    </xf>
    <xf numFmtId="0" fontId="16" fillId="2" borderId="0" xfId="2" applyFont="1" applyFill="1" applyAlignment="1">
      <alignment horizontal="left" vertical="top" wrapText="1"/>
    </xf>
    <xf numFmtId="0" fontId="33" fillId="0" borderId="2" xfId="2" applyFont="1" applyBorder="1" applyAlignment="1">
      <alignment horizontal="left" vertical="center"/>
    </xf>
    <xf numFmtId="0" fontId="33" fillId="0" borderId="3" xfId="2" applyFont="1" applyBorder="1" applyAlignment="1">
      <alignment horizontal="left" vertical="center"/>
    </xf>
    <xf numFmtId="0" fontId="33" fillId="0" borderId="4" xfId="2" applyFont="1" applyBorder="1" applyAlignment="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lignment horizontal="left" vertical="center" wrapText="1"/>
    </xf>
    <xf numFmtId="0" fontId="33" fillId="0" borderId="3" xfId="2" applyFont="1" applyBorder="1" applyAlignment="1">
      <alignment horizontal="left" vertical="center" wrapText="1"/>
    </xf>
    <xf numFmtId="0" fontId="33" fillId="0" borderId="4" xfId="2" applyFont="1" applyBorder="1" applyAlignment="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lignment horizontal="left" vertical="center" wrapText="1"/>
    </xf>
    <xf numFmtId="0" fontId="25" fillId="0" borderId="17" xfId="2" applyFont="1" applyBorder="1" applyAlignment="1">
      <alignment horizontal="left" vertical="center" wrapText="1"/>
    </xf>
    <xf numFmtId="0" fontId="25" fillId="0" borderId="26" xfId="2" applyFont="1" applyBorder="1" applyAlignment="1">
      <alignment horizontal="left" vertical="center" wrapText="1"/>
    </xf>
    <xf numFmtId="0" fontId="25" fillId="0" borderId="19" xfId="2" applyFont="1" applyBorder="1" applyAlignment="1">
      <alignment horizontal="left" vertical="center" wrapText="1"/>
    </xf>
    <xf numFmtId="0" fontId="25" fillId="0" borderId="15" xfId="2" applyFont="1" applyBorder="1" applyAlignment="1">
      <alignment horizontal="left" vertical="center" wrapText="1"/>
    </xf>
    <xf numFmtId="0" fontId="25" fillId="0" borderId="63" xfId="2" applyFont="1" applyBorder="1" applyAlignment="1">
      <alignment horizontal="left" vertical="center" wrapText="1"/>
    </xf>
    <xf numFmtId="0" fontId="77" fillId="8" borderId="31" xfId="2" applyFont="1" applyFill="1" applyBorder="1" applyAlignment="1">
      <alignment horizontal="center" vertical="center"/>
    </xf>
    <xf numFmtId="0" fontId="77" fillId="8" borderId="12" xfId="2" applyFont="1" applyFill="1" applyBorder="1" applyAlignment="1">
      <alignment horizontal="center" vertical="center"/>
    </xf>
    <xf numFmtId="0" fontId="35" fillId="0" borderId="16" xfId="2" applyFont="1" applyBorder="1" applyAlignment="1">
      <alignment horizontal="center" vertical="center" wrapText="1" shrinkToFit="1"/>
    </xf>
    <xf numFmtId="0" fontId="35" fillId="0" borderId="17" xfId="2" applyFont="1" applyBorder="1" applyAlignment="1">
      <alignment horizontal="center" vertical="center" wrapText="1" shrinkToFit="1"/>
    </xf>
    <xf numFmtId="0" fontId="35" fillId="0" borderId="18" xfId="2" applyFont="1" applyBorder="1" applyAlignment="1">
      <alignment horizontal="center" vertical="center" wrapText="1" shrinkToFit="1"/>
    </xf>
    <xf numFmtId="0" fontId="35" fillId="0" borderId="64" xfId="2" applyFont="1" applyBorder="1" applyAlignment="1">
      <alignment horizontal="center" vertical="center" wrapText="1" shrinkToFit="1"/>
    </xf>
    <xf numFmtId="0" fontId="35" fillId="0" borderId="65" xfId="2" applyFont="1" applyBorder="1" applyAlignment="1">
      <alignment horizontal="center" vertical="center" wrapText="1" shrinkToFit="1"/>
    </xf>
    <xf numFmtId="0" fontId="35" fillId="0" borderId="66" xfId="2" applyFont="1" applyBorder="1" applyAlignment="1">
      <alignment horizontal="center" vertical="center" wrapText="1" shrinkToFit="1"/>
    </xf>
    <xf numFmtId="0" fontId="35" fillId="0" borderId="7" xfId="2" applyFont="1" applyBorder="1" applyAlignment="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lignment vertical="center" wrapText="1"/>
    </xf>
    <xf numFmtId="0" fontId="19" fillId="0" borderId="17" xfId="2" applyFont="1" applyBorder="1" applyAlignment="1">
      <alignment vertical="center" wrapText="1"/>
    </xf>
    <xf numFmtId="0" fontId="19" fillId="0" borderId="6" xfId="2" applyFont="1" applyBorder="1" applyAlignment="1">
      <alignment vertical="center" wrapText="1"/>
    </xf>
    <xf numFmtId="0" fontId="19" fillId="0" borderId="0" xfId="2" applyFont="1" applyAlignment="1">
      <alignment vertical="center" wrapText="1"/>
    </xf>
    <xf numFmtId="0" fontId="19" fillId="0" borderId="19" xfId="2" applyFont="1" applyBorder="1" applyAlignment="1">
      <alignment vertical="center" wrapText="1"/>
    </xf>
    <xf numFmtId="0" fontId="19" fillId="0" borderId="15" xfId="2" applyFont="1" applyBorder="1" applyAlignment="1">
      <alignment vertical="center" wrapText="1"/>
    </xf>
    <xf numFmtId="0" fontId="19" fillId="0" borderId="17" xfId="2" applyFont="1" applyBorder="1" applyAlignment="1">
      <alignment horizontal="left" vertical="top" wrapText="1"/>
    </xf>
    <xf numFmtId="0" fontId="19" fillId="0" borderId="15" xfId="2" applyFont="1" applyBorder="1" applyAlignment="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lignment horizontal="left" vertical="center" wrapText="1"/>
    </xf>
    <xf numFmtId="0" fontId="16" fillId="2" borderId="0" xfId="2" applyFont="1" applyFill="1" applyAlignment="1">
      <alignment horizontal="left" vertical="center"/>
    </xf>
    <xf numFmtId="0" fontId="25" fillId="2" borderId="0" xfId="2" applyFont="1" applyFill="1" applyAlignment="1">
      <alignment horizontal="left" vertical="center" wrapText="1"/>
    </xf>
    <xf numFmtId="0" fontId="16" fillId="0" borderId="0" xfId="2" applyFont="1" applyAlignment="1">
      <alignment horizontal="left" vertical="top" wrapText="1"/>
    </xf>
    <xf numFmtId="0" fontId="19" fillId="2" borderId="2" xfId="2" applyFont="1" applyFill="1" applyBorder="1" applyAlignment="1">
      <alignment horizontal="left" vertical="center" wrapText="1"/>
    </xf>
    <xf numFmtId="0" fontId="21" fillId="2" borderId="3" xfId="2" applyFont="1" applyFill="1" applyBorder="1" applyAlignment="1">
      <alignment horizontal="left" vertical="center" wrapText="1"/>
    </xf>
    <xf numFmtId="0" fontId="21" fillId="2" borderId="4" xfId="2" applyFont="1" applyFill="1" applyBorder="1" applyAlignment="1">
      <alignment horizontal="left" vertical="center" wrapText="1"/>
    </xf>
    <xf numFmtId="179" fontId="20" fillId="2" borderId="16" xfId="2" applyNumberFormat="1" applyFont="1" applyFill="1" applyBorder="1">
      <alignment vertical="center"/>
    </xf>
    <xf numFmtId="179" fontId="20" fillId="2" borderId="17" xfId="2" applyNumberFormat="1" applyFont="1" applyFill="1" applyBorder="1">
      <alignment vertical="center"/>
    </xf>
    <xf numFmtId="0" fontId="30" fillId="0" borderId="28" xfId="2" applyFont="1" applyBorder="1" applyAlignment="1">
      <alignment horizontal="left" vertical="center" wrapText="1"/>
    </xf>
    <xf numFmtId="0" fontId="30" fillId="0" borderId="46" xfId="2" applyFont="1" applyBorder="1" applyAlignment="1">
      <alignment horizontal="left" vertical="center" wrapText="1"/>
    </xf>
    <xf numFmtId="0" fontId="19" fillId="2" borderId="16" xfId="2" applyFont="1" applyFill="1" applyBorder="1" applyAlignment="1">
      <alignment horizontal="left" vertical="top" wrapText="1"/>
    </xf>
    <xf numFmtId="0" fontId="19" fillId="2" borderId="17" xfId="2" applyFont="1" applyFill="1" applyBorder="1" applyAlignment="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lignment horizontal="center" vertical="center" shrinkToFit="1"/>
    </xf>
    <xf numFmtId="2" fontId="21" fillId="2" borderId="28" xfId="2" applyNumberFormat="1" applyFont="1" applyFill="1" applyBorder="1" applyAlignment="1">
      <alignment horizontal="center" vertical="center" shrinkToFit="1"/>
    </xf>
    <xf numFmtId="2" fontId="21" fillId="2" borderId="46" xfId="2" applyNumberFormat="1" applyFont="1" applyFill="1" applyBorder="1" applyAlignment="1">
      <alignment horizontal="center" vertical="center" shrinkToFit="1"/>
    </xf>
    <xf numFmtId="0" fontId="38" fillId="6" borderId="27" xfId="2" applyFont="1" applyFill="1" applyBorder="1" applyAlignment="1">
      <alignment horizontal="center" vertical="center" wrapText="1"/>
    </xf>
    <xf numFmtId="0" fontId="38" fillId="6" borderId="46" xfId="2" applyFont="1" applyFill="1" applyBorder="1" applyAlignment="1">
      <alignment horizontal="center" vertical="center" wrapText="1"/>
    </xf>
    <xf numFmtId="0" fontId="39" fillId="0" borderId="3" xfId="2" applyFont="1" applyBorder="1" applyAlignment="1">
      <alignment horizontal="left" vertical="center" wrapText="1"/>
    </xf>
    <xf numFmtId="0" fontId="30" fillId="0" borderId="65" xfId="2" applyFont="1" applyBorder="1" applyAlignment="1">
      <alignment horizontal="left" vertical="center"/>
    </xf>
    <xf numFmtId="0" fontId="19" fillId="2" borderId="3" xfId="2" applyFont="1" applyFill="1" applyBorder="1" applyAlignment="1">
      <alignment horizontal="left" vertical="center" wrapText="1"/>
    </xf>
    <xf numFmtId="0" fontId="21" fillId="2" borderId="3" xfId="2" applyFont="1" applyFill="1" applyBorder="1" applyAlignment="1">
      <alignment horizontal="left" vertical="center"/>
    </xf>
    <xf numFmtId="0" fontId="21" fillId="2" borderId="4" xfId="2" applyFont="1" applyFill="1" applyBorder="1" applyAlignment="1">
      <alignment horizontal="left" vertical="center"/>
    </xf>
    <xf numFmtId="2" fontId="21" fillId="2" borderId="52" xfId="2" applyNumberFormat="1" applyFont="1" applyFill="1" applyBorder="1" applyAlignment="1">
      <alignment horizontal="center" vertical="center" shrinkToFit="1"/>
    </xf>
    <xf numFmtId="2" fontId="21" fillId="2" borderId="77" xfId="2" applyNumberFormat="1" applyFont="1" applyFill="1" applyBorder="1" applyAlignment="1">
      <alignment horizontal="center" vertical="center" shrinkToFit="1"/>
    </xf>
    <xf numFmtId="2" fontId="21" fillId="2" borderId="53" xfId="2" applyNumberFormat="1" applyFont="1" applyFill="1" applyBorder="1" applyAlignment="1">
      <alignment horizontal="center" vertical="center" shrinkToFit="1"/>
    </xf>
    <xf numFmtId="2" fontId="21" fillId="2" borderId="94" xfId="2" applyNumberFormat="1" applyFont="1" applyFill="1" applyBorder="1" applyAlignment="1">
      <alignment horizontal="center" vertical="center" shrinkToFit="1"/>
    </xf>
    <xf numFmtId="2" fontId="21" fillId="2" borderId="65" xfId="2" applyNumberFormat="1" applyFont="1" applyFill="1" applyBorder="1" applyAlignment="1">
      <alignment horizontal="center" vertical="center" shrinkToFit="1"/>
    </xf>
    <xf numFmtId="2" fontId="21" fillId="2" borderId="108" xfId="2" applyNumberFormat="1" applyFont="1" applyFill="1" applyBorder="1" applyAlignment="1">
      <alignment horizontal="center" vertical="center" shrinkToFit="1"/>
    </xf>
    <xf numFmtId="0" fontId="45" fillId="2" borderId="0" xfId="2" applyFont="1" applyFill="1" applyAlignment="1">
      <alignment horizontal="center" vertical="center" shrinkToFit="1"/>
    </xf>
    <xf numFmtId="0" fontId="29" fillId="2" borderId="0" xfId="2" applyFont="1" applyFill="1" applyAlignment="1">
      <alignment horizontal="center" vertical="center"/>
    </xf>
    <xf numFmtId="0" fontId="32" fillId="0" borderId="52" xfId="2" applyFont="1" applyBorder="1" applyAlignment="1">
      <alignment horizontal="left" vertical="center" wrapText="1"/>
    </xf>
    <xf numFmtId="0" fontId="32" fillId="0" borderId="77" xfId="2" applyFont="1" applyBorder="1" applyAlignment="1">
      <alignment horizontal="left" vertical="center" wrapText="1"/>
    </xf>
    <xf numFmtId="0" fontId="32" fillId="0" borderId="53" xfId="2" applyFont="1" applyBorder="1" applyAlignment="1">
      <alignment horizontal="left" vertical="center" wrapText="1"/>
    </xf>
    <xf numFmtId="0" fontId="32" fillId="0" borderId="94" xfId="2" applyFont="1" applyBorder="1" applyAlignment="1">
      <alignment horizontal="left" vertical="center" wrapText="1"/>
    </xf>
    <xf numFmtId="0" fontId="32" fillId="0" borderId="65" xfId="2" applyFont="1" applyBorder="1" applyAlignment="1">
      <alignment horizontal="left" vertical="center" wrapText="1"/>
    </xf>
    <xf numFmtId="0" fontId="32" fillId="0" borderId="108" xfId="2" applyFont="1" applyBorder="1" applyAlignment="1">
      <alignment horizontal="left" vertical="center" wrapText="1"/>
    </xf>
    <xf numFmtId="0" fontId="33" fillId="3" borderId="0" xfId="2" applyFont="1" applyFill="1" applyAlignment="1">
      <alignment horizontal="center" vertical="center" textRotation="255"/>
    </xf>
    <xf numFmtId="0" fontId="33" fillId="3" borderId="7" xfId="2" applyFont="1" applyFill="1" applyBorder="1" applyAlignment="1">
      <alignment horizontal="center" vertical="center" textRotation="255"/>
    </xf>
    <xf numFmtId="0" fontId="33" fillId="3" borderId="15" xfId="2" applyFont="1" applyFill="1" applyBorder="1" applyAlignment="1">
      <alignment horizontal="center" vertical="center" textRotation="255"/>
    </xf>
    <xf numFmtId="0" fontId="33" fillId="3" borderId="20" xfId="2" applyFont="1" applyFill="1" applyBorder="1" applyAlignment="1">
      <alignment horizontal="center" vertical="center" textRotation="255"/>
    </xf>
    <xf numFmtId="0" fontId="19" fillId="2" borderId="16" xfId="2" applyFont="1" applyFill="1" applyBorder="1" applyAlignment="1">
      <alignment horizontal="left" vertical="center"/>
    </xf>
    <xf numFmtId="0" fontId="19" fillId="2" borderId="17" xfId="2" applyFont="1" applyFill="1" applyBorder="1" applyAlignment="1">
      <alignment horizontal="left" vertical="center"/>
    </xf>
    <xf numFmtId="0" fontId="19" fillId="2" borderId="26" xfId="2" applyFont="1" applyFill="1" applyBorder="1" applyAlignment="1">
      <alignment horizontal="left" vertical="center"/>
    </xf>
    <xf numFmtId="0" fontId="19" fillId="2" borderId="6" xfId="2" applyFont="1" applyFill="1" applyBorder="1" applyAlignment="1">
      <alignment horizontal="left" vertical="center"/>
    </xf>
    <xf numFmtId="0" fontId="19" fillId="2" borderId="0" xfId="2" applyFont="1" applyFill="1" applyAlignment="1">
      <alignment horizontal="left" vertical="center"/>
    </xf>
    <xf numFmtId="0" fontId="19" fillId="2" borderId="43" xfId="2" applyFont="1" applyFill="1" applyBorder="1" applyAlignment="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lignment vertical="center"/>
    </xf>
    <xf numFmtId="0" fontId="19" fillId="2" borderId="33" xfId="2" applyFont="1" applyFill="1" applyBorder="1">
      <alignment vertical="center"/>
    </xf>
    <xf numFmtId="0" fontId="12" fillId="2" borderId="6" xfId="2" applyFill="1" applyBorder="1" applyAlignment="1">
      <alignment horizontal="center" vertical="center"/>
    </xf>
    <xf numFmtId="0" fontId="47" fillId="2" borderId="0" xfId="2" applyFont="1" applyFill="1" applyAlignment="1">
      <alignment horizontal="center" vertical="center"/>
    </xf>
    <xf numFmtId="0" fontId="25" fillId="2" borderId="16" xfId="2" applyFont="1" applyFill="1" applyBorder="1" applyAlignment="1">
      <alignment horizontal="left" vertical="center" wrapText="1"/>
    </xf>
    <xf numFmtId="0" fontId="25" fillId="2" borderId="17" xfId="2" applyFont="1" applyFill="1" applyBorder="1" applyAlignment="1">
      <alignment horizontal="left" vertical="center" wrapText="1"/>
    </xf>
    <xf numFmtId="0" fontId="25" fillId="2" borderId="6" xfId="2" applyFont="1" applyFill="1" applyBorder="1" applyAlignment="1">
      <alignment horizontal="left" vertical="center" wrapText="1"/>
    </xf>
    <xf numFmtId="0" fontId="25" fillId="2" borderId="19" xfId="2" applyFont="1" applyFill="1" applyBorder="1" applyAlignment="1">
      <alignment horizontal="left" vertical="center" wrapText="1"/>
    </xf>
    <xf numFmtId="0" fontId="25" fillId="2" borderId="15" xfId="2" applyFont="1" applyFill="1" applyBorder="1" applyAlignment="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lignment vertical="center"/>
    </xf>
    <xf numFmtId="0" fontId="19" fillId="2" borderId="159" xfId="2" applyFont="1" applyFill="1" applyBorder="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lignment horizontal="center" vertical="center" shrinkToFit="1"/>
    </xf>
    <xf numFmtId="0" fontId="33" fillId="3" borderId="17" xfId="2" applyFont="1" applyFill="1" applyBorder="1" applyAlignment="1">
      <alignment horizontal="center" vertical="center" textRotation="255" wrapText="1"/>
    </xf>
    <xf numFmtId="0" fontId="33" fillId="3" borderId="18" xfId="2" applyFont="1" applyFill="1" applyBorder="1" applyAlignment="1">
      <alignment horizontal="center" vertical="center" textRotation="255"/>
    </xf>
    <xf numFmtId="0" fontId="33" fillId="3" borderId="0" xfId="2" applyFont="1" applyFill="1" applyAlignment="1">
      <alignment horizontal="center" vertical="center" textRotation="255" wrapText="1"/>
    </xf>
    <xf numFmtId="0" fontId="19" fillId="2" borderId="31" xfId="2" applyFont="1" applyFill="1" applyBorder="1" applyAlignment="1">
      <alignment vertical="center" shrinkToFit="1"/>
    </xf>
    <xf numFmtId="0" fontId="19" fillId="2" borderId="33" xfId="2" applyFont="1" applyFill="1" applyBorder="1" applyAlignment="1">
      <alignment vertical="center" shrinkToFit="1"/>
    </xf>
    <xf numFmtId="0" fontId="19" fillId="2" borderId="158" xfId="2" applyFont="1" applyFill="1" applyBorder="1" applyAlignment="1">
      <alignment vertical="center" shrinkToFit="1"/>
    </xf>
    <xf numFmtId="0" fontId="19" fillId="2" borderId="159" xfId="2" applyFont="1" applyFill="1" applyBorder="1" applyAlignment="1">
      <alignment vertical="center" shrinkToFit="1"/>
    </xf>
    <xf numFmtId="0" fontId="32" fillId="2" borderId="0" xfId="2" applyFont="1" applyFill="1" applyAlignment="1">
      <alignment horizontal="left" vertical="center" wrapText="1"/>
    </xf>
    <xf numFmtId="0" fontId="21" fillId="8" borderId="27" xfId="2" applyFont="1" applyFill="1" applyBorder="1" applyAlignment="1">
      <alignment horizontal="center" vertical="center"/>
    </xf>
    <xf numFmtId="0" fontId="21" fillId="8" borderId="46" xfId="2" applyFont="1" applyFill="1" applyBorder="1" applyAlignment="1">
      <alignment horizontal="center" vertical="center"/>
    </xf>
    <xf numFmtId="0" fontId="18" fillId="0" borderId="4" xfId="2" applyFont="1" applyBorder="1" applyAlignment="1">
      <alignment horizontal="left" vertical="center" wrapText="1"/>
    </xf>
    <xf numFmtId="0" fontId="18" fillId="0" borderId="1" xfId="2" applyFont="1" applyBorder="1" applyAlignment="1">
      <alignment horizontal="left" vertical="center" wrapText="1"/>
    </xf>
    <xf numFmtId="0" fontId="18" fillId="0" borderId="2" xfId="2" applyFont="1" applyBorder="1" applyAlignment="1">
      <alignment horizontal="left" vertical="center" wrapText="1"/>
    </xf>
    <xf numFmtId="0" fontId="34" fillId="0" borderId="27" xfId="2" applyFont="1" applyBorder="1" applyAlignment="1">
      <alignment horizontal="left" vertical="center" wrapText="1"/>
    </xf>
    <xf numFmtId="0" fontId="34" fillId="0" borderId="28" xfId="2" applyFont="1" applyBorder="1" applyAlignment="1">
      <alignment horizontal="left" vertical="center"/>
    </xf>
    <xf numFmtId="0" fontId="34" fillId="0" borderId="46" xfId="2" applyFont="1" applyBorder="1" applyAlignment="1">
      <alignment horizontal="left" vertical="center"/>
    </xf>
    <xf numFmtId="0" fontId="16" fillId="0" borderId="0" xfId="2" applyFont="1" applyAlignment="1">
      <alignment horizontal="left" vertical="center"/>
    </xf>
    <xf numFmtId="0" fontId="17" fillId="3" borderId="27" xfId="2" applyFont="1" applyFill="1" applyBorder="1" applyAlignment="1">
      <alignment horizontal="center" vertical="center" wrapText="1"/>
    </xf>
    <xf numFmtId="0" fontId="17" fillId="3" borderId="28" xfId="2" applyFont="1" applyFill="1" applyBorder="1" applyAlignment="1">
      <alignment horizontal="center" vertical="center" wrapText="1"/>
    </xf>
    <xf numFmtId="0" fontId="17" fillId="3" borderId="46" xfId="2" applyFont="1" applyFill="1" applyBorder="1" applyAlignment="1">
      <alignment horizontal="center" vertical="center" wrapText="1"/>
    </xf>
    <xf numFmtId="0" fontId="17" fillId="2" borderId="0" xfId="2" applyFont="1" applyFill="1" applyAlignment="1">
      <alignment horizontal="left" vertical="center" wrapText="1"/>
    </xf>
    <xf numFmtId="0" fontId="21" fillId="0" borderId="4" xfId="2" applyFont="1" applyBorder="1" applyAlignment="1">
      <alignment horizontal="left" vertical="center"/>
    </xf>
    <xf numFmtId="0" fontId="21" fillId="2" borderId="7" xfId="2" applyFont="1" applyFill="1" applyBorder="1" applyAlignment="1">
      <alignment horizontal="center" vertical="center"/>
    </xf>
    <xf numFmtId="0" fontId="19" fillId="0" borderId="82" xfId="2" applyFont="1" applyBorder="1" applyAlignment="1">
      <alignment vertical="center" wrapText="1"/>
    </xf>
    <xf numFmtId="0" fontId="19" fillId="0" borderId="49" xfId="2" applyFont="1" applyBorder="1" applyAlignment="1">
      <alignment vertical="center" wrapText="1"/>
    </xf>
    <xf numFmtId="0" fontId="19" fillId="0" borderId="7" xfId="2" applyFont="1" applyBorder="1" applyAlignment="1">
      <alignment vertical="center" wrapText="1"/>
    </xf>
    <xf numFmtId="0" fontId="21" fillId="8" borderId="14" xfId="2" applyFont="1" applyFill="1" applyBorder="1" applyAlignment="1">
      <alignment horizontal="center" vertical="center"/>
    </xf>
    <xf numFmtId="0" fontId="21" fillId="8" borderId="94" xfId="2" applyFont="1" applyFill="1" applyBorder="1" applyAlignment="1">
      <alignment horizontal="center" vertical="center"/>
    </xf>
    <xf numFmtId="0" fontId="45" fillId="0" borderId="89" xfId="2" applyFont="1" applyBorder="1" applyAlignment="1">
      <alignment horizontal="center" vertical="center"/>
    </xf>
    <xf numFmtId="0" fontId="45" fillId="0" borderId="95" xfId="2" applyFont="1" applyBorder="1" applyAlignment="1">
      <alignment horizontal="center" vertical="center"/>
    </xf>
    <xf numFmtId="0" fontId="25" fillId="2" borderId="80" xfId="2" applyFont="1" applyFill="1" applyBorder="1" applyAlignment="1">
      <alignment horizontal="left" vertical="center"/>
    </xf>
    <xf numFmtId="0" fontId="25" fillId="2" borderId="92" xfId="2" applyFont="1" applyFill="1" applyBorder="1" applyAlignment="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lignment horizontal="left" vertical="center" wrapText="1"/>
    </xf>
    <xf numFmtId="0" fontId="34" fillId="0" borderId="46" xfId="2" applyFont="1" applyBorder="1" applyAlignment="1">
      <alignment horizontal="left" vertical="center" wrapText="1"/>
    </xf>
    <xf numFmtId="0" fontId="18" fillId="2" borderId="4" xfId="2" applyFont="1" applyFill="1" applyBorder="1" applyAlignment="1">
      <alignment horizontal="left" vertical="center" wrapText="1"/>
    </xf>
    <xf numFmtId="0" fontId="18" fillId="2" borderId="1" xfId="2" applyFont="1" applyFill="1" applyBorder="1" applyAlignment="1">
      <alignment horizontal="left" vertical="center" wrapText="1"/>
    </xf>
    <xf numFmtId="0" fontId="18" fillId="2" borderId="2" xfId="2" applyFont="1" applyFill="1" applyBorder="1" applyAlignment="1">
      <alignment horizontal="left" vertical="center" wrapText="1"/>
    </xf>
    <xf numFmtId="0" fontId="19" fillId="2" borderId="72" xfId="2" applyFont="1" applyFill="1" applyBorder="1" applyAlignment="1">
      <alignment horizontal="center" vertical="center"/>
    </xf>
    <xf numFmtId="0" fontId="19" fillId="2" borderId="93" xfId="2" applyFont="1" applyFill="1" applyBorder="1" applyAlignment="1">
      <alignment horizontal="center" vertical="center"/>
    </xf>
    <xf numFmtId="0" fontId="19" fillId="0" borderId="83" xfId="2" applyFont="1" applyBorder="1" applyAlignment="1">
      <alignment horizontal="center" vertical="center" wrapText="1"/>
    </xf>
    <xf numFmtId="0" fontId="19" fillId="0" borderId="73" xfId="2" applyFont="1" applyBorder="1" applyAlignment="1">
      <alignment horizontal="center" vertical="center" wrapText="1"/>
    </xf>
    <xf numFmtId="0" fontId="19" fillId="0" borderId="89" xfId="2" applyFont="1" applyBorder="1" applyAlignment="1">
      <alignment horizontal="center" vertical="center" wrapText="1"/>
    </xf>
    <xf numFmtId="0" fontId="19" fillId="0" borderId="0" xfId="2" applyFont="1" applyAlignment="1">
      <alignment horizontal="center" vertical="center" wrapText="1"/>
    </xf>
    <xf numFmtId="0" fontId="19" fillId="0" borderId="82" xfId="2" applyFont="1" applyBorder="1" applyAlignment="1">
      <alignment horizontal="center" vertical="center" wrapText="1"/>
    </xf>
    <xf numFmtId="0" fontId="19" fillId="0" borderId="49" xfId="2" applyFont="1" applyBorder="1" applyAlignment="1">
      <alignment horizontal="center" vertical="center" wrapText="1"/>
    </xf>
    <xf numFmtId="0" fontId="21" fillId="8" borderId="84" xfId="2" applyFont="1" applyFill="1" applyBorder="1" applyAlignment="1">
      <alignment horizontal="center" vertical="center"/>
    </xf>
    <xf numFmtId="0" fontId="21" fillId="8" borderId="90" xfId="2" applyFont="1" applyFill="1" applyBorder="1" applyAlignment="1">
      <alignment horizontal="center" vertical="center"/>
    </xf>
    <xf numFmtId="0" fontId="45" fillId="0" borderId="85" xfId="2" applyFont="1" applyBorder="1" applyAlignment="1">
      <alignment horizontal="center" vertical="center"/>
    </xf>
    <xf numFmtId="0" fontId="45" fillId="0" borderId="82" xfId="2" applyFont="1" applyBorder="1" applyAlignment="1">
      <alignment horizontal="center" vertical="center"/>
    </xf>
    <xf numFmtId="0" fontId="19" fillId="0" borderId="86" xfId="2" applyFont="1" applyBorder="1" applyAlignment="1">
      <alignment horizontal="left" vertical="center" wrapText="1"/>
    </xf>
    <xf numFmtId="0" fontId="19" fillId="0" borderId="87" xfId="2" applyFont="1" applyBorder="1" applyAlignment="1">
      <alignment horizontal="left" vertical="center" wrapText="1"/>
    </xf>
    <xf numFmtId="0" fontId="19" fillId="0" borderId="88" xfId="2" applyFont="1" applyBorder="1" applyAlignment="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lignment horizontal="left" vertical="center" wrapText="1"/>
    </xf>
    <xf numFmtId="0" fontId="25" fillId="0" borderId="87" xfId="2" applyFont="1" applyBorder="1" applyAlignment="1">
      <alignment horizontal="left" vertical="center" wrapText="1"/>
    </xf>
    <xf numFmtId="0" fontId="25" fillId="0" borderId="88" xfId="2" applyFont="1" applyBorder="1" applyAlignment="1">
      <alignment horizontal="left" vertical="center" wrapText="1"/>
    </xf>
    <xf numFmtId="0" fontId="30" fillId="0" borderId="77" xfId="2" applyFont="1" applyBorder="1" applyAlignment="1">
      <alignment horizontal="left" vertical="center"/>
    </xf>
    <xf numFmtId="0" fontId="30" fillId="0" borderId="53" xfId="2" applyFont="1" applyBorder="1" applyAlignment="1">
      <alignment horizontal="left" vertical="center"/>
    </xf>
    <xf numFmtId="0" fontId="30" fillId="0" borderId="14" xfId="2" applyFont="1" applyBorder="1" applyAlignment="1">
      <alignment horizontal="left" vertical="center"/>
    </xf>
    <xf numFmtId="0" fontId="30" fillId="0" borderId="0" xfId="2" applyFont="1" applyAlignment="1">
      <alignment horizontal="left" vertical="center"/>
    </xf>
    <xf numFmtId="0" fontId="30" fillId="0" borderId="43" xfId="2" applyFont="1" applyBorder="1" applyAlignment="1">
      <alignment horizontal="left" vertical="center"/>
    </xf>
    <xf numFmtId="0" fontId="30" fillId="0" borderId="94" xfId="2" applyFont="1" applyBorder="1" applyAlignment="1">
      <alignment horizontal="left" vertical="center"/>
    </xf>
    <xf numFmtId="0" fontId="30" fillId="0" borderId="108" xfId="2" applyFont="1" applyBorder="1" applyAlignment="1">
      <alignment horizontal="left" vertical="center"/>
    </xf>
    <xf numFmtId="0" fontId="25" fillId="0" borderId="91" xfId="2" applyFont="1" applyBorder="1" applyAlignment="1">
      <alignment horizontal="left" vertical="center" wrapText="1"/>
    </xf>
    <xf numFmtId="0" fontId="25" fillId="0" borderId="80" xfId="2" applyFont="1" applyBorder="1" applyAlignment="1">
      <alignment horizontal="left" vertical="center" wrapText="1"/>
    </xf>
    <xf numFmtId="0" fontId="25" fillId="0" borderId="92" xfId="2" applyFont="1" applyBorder="1" applyAlignment="1">
      <alignment horizontal="left" vertical="center" wrapText="1"/>
    </xf>
    <xf numFmtId="0" fontId="25" fillId="0" borderId="96" xfId="2" applyFont="1" applyBorder="1" applyAlignment="1">
      <alignment horizontal="left" vertical="center" wrapText="1"/>
    </xf>
    <xf numFmtId="0" fontId="25" fillId="0" borderId="97" xfId="2" applyFont="1" applyBorder="1" applyAlignment="1">
      <alignment horizontal="left" vertical="center" wrapText="1"/>
    </xf>
    <xf numFmtId="0" fontId="25" fillId="0" borderId="98" xfId="2" applyFont="1" applyBorder="1" applyAlignment="1">
      <alignment horizontal="left" vertical="center" wrapText="1"/>
    </xf>
    <xf numFmtId="0" fontId="21" fillId="2" borderId="17" xfId="2" applyFont="1" applyFill="1" applyBorder="1" applyAlignment="1">
      <alignment horizontal="left" vertical="center"/>
    </xf>
    <xf numFmtId="0" fontId="21" fillId="2" borderId="18" xfId="2" applyFont="1" applyFill="1" applyBorder="1" applyAlignment="1">
      <alignment horizontal="left" vertical="center"/>
    </xf>
    <xf numFmtId="0" fontId="19" fillId="0" borderId="89" xfId="2" applyFont="1" applyBorder="1" applyAlignment="1">
      <alignment horizontal="left" vertical="center" wrapText="1"/>
    </xf>
    <xf numFmtId="0" fontId="19" fillId="0" borderId="17" xfId="2" applyFont="1" applyBorder="1" applyAlignment="1">
      <alignment horizontal="left" vertical="center" wrapText="1"/>
    </xf>
    <xf numFmtId="0" fontId="19" fillId="0" borderId="0" xfId="2" applyFont="1" applyAlignment="1">
      <alignment horizontal="left" vertical="center" wrapText="1"/>
    </xf>
    <xf numFmtId="0" fontId="19" fillId="0" borderId="18" xfId="2" applyFont="1" applyBorder="1" applyAlignment="1">
      <alignment horizontal="left" vertical="center" wrapText="1"/>
    </xf>
    <xf numFmtId="0" fontId="19" fillId="0" borderId="105" xfId="2" applyFont="1" applyBorder="1" applyAlignment="1">
      <alignment horizontal="left" vertical="center"/>
    </xf>
    <xf numFmtId="0" fontId="19" fillId="0" borderId="15" xfId="2" applyFont="1" applyBorder="1" applyAlignment="1">
      <alignment horizontal="left" vertical="center"/>
    </xf>
    <xf numFmtId="0" fontId="33" fillId="2" borderId="0" xfId="2" applyFont="1" applyFill="1" applyAlignment="1">
      <alignment horizontal="left" vertical="center" wrapText="1"/>
    </xf>
    <xf numFmtId="0" fontId="18" fillId="2" borderId="61" xfId="2" applyFont="1" applyFill="1" applyBorder="1" applyAlignment="1">
      <alignment horizontal="left" vertical="center" wrapText="1"/>
    </xf>
    <xf numFmtId="0" fontId="18" fillId="2" borderId="3" xfId="2" applyFont="1" applyFill="1" applyBorder="1" applyAlignment="1">
      <alignment horizontal="left" vertical="center" wrapText="1"/>
    </xf>
    <xf numFmtId="0" fontId="19" fillId="0" borderId="16" xfId="2" applyFont="1" applyBorder="1" applyAlignment="1">
      <alignment horizontal="left" vertical="center" wrapText="1"/>
    </xf>
    <xf numFmtId="0" fontId="19" fillId="0" borderId="19" xfId="2" applyFont="1" applyBorder="1" applyAlignment="1">
      <alignment horizontal="left" vertical="center" wrapText="1"/>
    </xf>
    <xf numFmtId="0" fontId="19" fillId="0" borderId="15" xfId="2" applyFont="1" applyBorder="1" applyAlignment="1">
      <alignment horizontal="left" vertical="center" wrapText="1"/>
    </xf>
    <xf numFmtId="0" fontId="21" fillId="2" borderId="2" xfId="2" applyFont="1" applyFill="1" applyBorder="1" applyAlignment="1">
      <alignment horizontal="left" vertical="center" wrapText="1"/>
    </xf>
    <xf numFmtId="49" fontId="16" fillId="0" borderId="0" xfId="2" applyNumberFormat="1" applyFont="1" applyAlignment="1">
      <alignment horizontal="left" vertical="center"/>
    </xf>
    <xf numFmtId="0" fontId="34" fillId="3" borderId="27" xfId="2" applyFont="1" applyFill="1" applyBorder="1" applyAlignment="1">
      <alignment horizontal="center" vertical="center" wrapText="1"/>
    </xf>
    <xf numFmtId="0" fontId="34" fillId="3" borderId="28" xfId="2" applyFont="1" applyFill="1" applyBorder="1" applyAlignment="1">
      <alignment horizontal="center" vertical="center" wrapText="1"/>
    </xf>
    <xf numFmtId="0" fontId="34" fillId="3" borderId="46" xfId="2" applyFont="1" applyFill="1" applyBorder="1" applyAlignment="1">
      <alignment horizontal="center" vertical="center" wrapText="1"/>
    </xf>
    <xf numFmtId="0" fontId="25" fillId="2" borderId="0" xfId="2" applyFont="1" applyFill="1" applyAlignment="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lignment horizontal="left" vertical="center"/>
    </xf>
    <xf numFmtId="0" fontId="19" fillId="0" borderId="26" xfId="2" applyFont="1" applyBorder="1" applyAlignment="1">
      <alignment horizontal="left" vertical="center" wrapText="1"/>
    </xf>
    <xf numFmtId="0" fontId="19" fillId="0" borderId="6" xfId="2" applyFont="1" applyBorder="1" applyAlignment="1">
      <alignment horizontal="left" vertical="center" wrapText="1"/>
    </xf>
    <xf numFmtId="0" fontId="19" fillId="0" borderId="43" xfId="2" applyFont="1" applyBorder="1" applyAlignment="1">
      <alignment horizontal="left" vertical="center" wrapText="1"/>
    </xf>
    <xf numFmtId="0" fontId="19" fillId="0" borderId="63" xfId="2" applyFont="1" applyBorder="1" applyAlignment="1">
      <alignment horizontal="left" vertical="center" wrapText="1"/>
    </xf>
    <xf numFmtId="0" fontId="25" fillId="2" borderId="87" xfId="2" applyFont="1" applyFill="1" applyBorder="1" applyAlignment="1">
      <alignment horizontal="left" vertical="center" wrapText="1"/>
    </xf>
    <xf numFmtId="0" fontId="25" fillId="2" borderId="88" xfId="2" applyFont="1" applyFill="1" applyBorder="1" applyAlignment="1">
      <alignment horizontal="left" vertical="center" wrapText="1"/>
    </xf>
    <xf numFmtId="0" fontId="25" fillId="2" borderId="80" xfId="2" applyFont="1" applyFill="1" applyBorder="1" applyAlignment="1">
      <alignment vertical="center" wrapText="1"/>
    </xf>
    <xf numFmtId="0" fontId="25" fillId="2" borderId="41" xfId="2" applyFont="1" applyFill="1" applyBorder="1" applyAlignment="1">
      <alignment vertical="center" wrapText="1"/>
    </xf>
    <xf numFmtId="0" fontId="19" fillId="2" borderId="0" xfId="2" applyFont="1" applyFill="1" applyAlignment="1">
      <alignment horizontal="left" vertical="top" wrapText="1"/>
    </xf>
    <xf numFmtId="49" fontId="19" fillId="3" borderId="2" xfId="2" applyNumberFormat="1" applyFont="1" applyFill="1" applyBorder="1" applyAlignment="1">
      <alignment horizontal="center" vertical="center" wrapText="1"/>
    </xf>
    <xf numFmtId="49" fontId="19" fillId="3" borderId="3" xfId="2" applyNumberFormat="1" applyFont="1" applyFill="1" applyBorder="1" applyAlignment="1">
      <alignment horizontal="center" vertical="center" wrapText="1"/>
    </xf>
    <xf numFmtId="49" fontId="19" fillId="3" borderId="4" xfId="2" applyNumberFormat="1" applyFont="1" applyFill="1" applyBorder="1" applyAlignment="1">
      <alignment horizontal="center" vertical="center" wrapText="1"/>
    </xf>
    <xf numFmtId="49" fontId="19" fillId="3" borderId="16" xfId="2" applyNumberFormat="1" applyFont="1" applyFill="1" applyBorder="1" applyAlignment="1">
      <alignment horizontal="center" vertical="center" wrapText="1"/>
    </xf>
    <xf numFmtId="49" fontId="19" fillId="3" borderId="17" xfId="2" applyNumberFormat="1" applyFont="1" applyFill="1" applyBorder="1" applyAlignment="1">
      <alignment horizontal="center" vertical="center" wrapText="1"/>
    </xf>
    <xf numFmtId="49" fontId="19" fillId="3" borderId="26" xfId="2" applyNumberFormat="1" applyFont="1" applyFill="1" applyBorder="1" applyAlignment="1">
      <alignment horizontal="center" vertical="center" wrapText="1"/>
    </xf>
    <xf numFmtId="0" fontId="25" fillId="2" borderId="47" xfId="2" applyFont="1" applyFill="1" applyBorder="1" applyAlignment="1">
      <alignment vertical="center" wrapText="1"/>
    </xf>
    <xf numFmtId="0" fontId="25" fillId="2" borderId="41" xfId="2" applyFont="1" applyFill="1" applyBorder="1" applyAlignment="1">
      <alignment horizontal="left" vertical="center" wrapText="1"/>
    </xf>
    <xf numFmtId="0" fontId="25" fillId="2" borderId="73" xfId="2" applyFont="1" applyFill="1" applyBorder="1" applyAlignment="1">
      <alignment horizontal="left" vertical="center" wrapText="1"/>
    </xf>
    <xf numFmtId="0" fontId="25" fillId="2" borderId="117" xfId="2" applyFont="1" applyFill="1" applyBorder="1" applyAlignment="1">
      <alignment horizontal="left" vertical="center" wrapText="1"/>
    </xf>
    <xf numFmtId="0" fontId="25" fillId="2" borderId="47" xfId="2" applyFont="1" applyFill="1" applyBorder="1" applyAlignment="1">
      <alignment horizontal="left" vertical="center" wrapText="1"/>
    </xf>
    <xf numFmtId="0" fontId="25" fillId="2" borderId="80" xfId="2" applyFont="1" applyFill="1" applyBorder="1" applyAlignment="1">
      <alignment horizontal="left" vertical="center" wrapText="1"/>
    </xf>
    <xf numFmtId="0" fontId="25" fillId="2" borderId="49" xfId="2" applyFont="1" applyFill="1" applyBorder="1" applyAlignment="1">
      <alignment horizontal="left" vertical="center" wrapText="1"/>
    </xf>
    <xf numFmtId="0" fontId="19" fillId="2" borderId="65" xfId="2" applyFont="1" applyFill="1" applyBorder="1" applyAlignment="1">
      <alignment horizontal="left" vertical="center" wrapText="1"/>
    </xf>
    <xf numFmtId="0" fontId="19" fillId="2" borderId="108" xfId="2" applyFont="1" applyFill="1" applyBorder="1" applyAlignment="1">
      <alignment horizontal="left" vertical="center" wrapText="1"/>
    </xf>
    <xf numFmtId="0" fontId="19" fillId="3" borderId="36" xfId="2" applyFont="1" applyFill="1" applyBorder="1" applyAlignment="1">
      <alignment horizontal="center" vertical="center"/>
    </xf>
    <xf numFmtId="0" fontId="19" fillId="3" borderId="69" xfId="2" applyFont="1" applyFill="1" applyBorder="1" applyAlignment="1">
      <alignment horizontal="center" vertical="center"/>
    </xf>
    <xf numFmtId="0" fontId="19" fillId="3" borderId="13" xfId="2" applyFont="1" applyFill="1" applyBorder="1" applyAlignment="1">
      <alignment horizontal="center" vertical="center"/>
    </xf>
    <xf numFmtId="0" fontId="19" fillId="3" borderId="16" xfId="2" applyFont="1" applyFill="1" applyBorder="1" applyAlignment="1">
      <alignment horizontal="center" vertical="center" wrapText="1"/>
    </xf>
    <xf numFmtId="0" fontId="19" fillId="3" borderId="17" xfId="2" applyFont="1" applyFill="1" applyBorder="1" applyAlignment="1">
      <alignment horizontal="center" vertical="center" wrapText="1"/>
    </xf>
    <xf numFmtId="0" fontId="19" fillId="3" borderId="26" xfId="2" applyFont="1" applyFill="1" applyBorder="1" applyAlignment="1">
      <alignment horizontal="center" vertical="center" wrapText="1"/>
    </xf>
    <xf numFmtId="0" fontId="25" fillId="2" borderId="114" xfId="2" applyFont="1" applyFill="1" applyBorder="1" applyAlignment="1">
      <alignment horizontal="left" vertical="center" wrapText="1"/>
    </xf>
    <xf numFmtId="0" fontId="25" fillId="2" borderId="97" xfId="2" applyFont="1" applyFill="1" applyBorder="1" applyAlignment="1">
      <alignment horizontal="left" vertical="center" wrapText="1"/>
    </xf>
    <xf numFmtId="0" fontId="19" fillId="2" borderId="87" xfId="2" applyFont="1" applyFill="1" applyBorder="1" applyAlignment="1">
      <alignment horizontal="left" vertical="center" wrapText="1"/>
    </xf>
    <xf numFmtId="0" fontId="19" fillId="2" borderId="120" xfId="2" applyFont="1" applyFill="1" applyBorder="1" applyAlignment="1">
      <alignment horizontal="left" vertical="center" wrapText="1"/>
    </xf>
    <xf numFmtId="0" fontId="19" fillId="0" borderId="121" xfId="2" applyFont="1" applyBorder="1" applyAlignment="1">
      <alignment horizontal="center" vertical="center" wrapText="1"/>
    </xf>
    <xf numFmtId="0" fontId="19" fillId="0" borderId="87" xfId="2" applyFont="1" applyBorder="1" applyAlignment="1">
      <alignment horizontal="center" vertical="center" wrapText="1"/>
    </xf>
    <xf numFmtId="0" fontId="19" fillId="0" borderId="88" xfId="2" applyFont="1" applyBorder="1" applyAlignment="1">
      <alignment horizontal="center" vertical="center" wrapText="1"/>
    </xf>
    <xf numFmtId="0" fontId="33" fillId="2" borderId="80" xfId="2" applyFont="1" applyFill="1" applyBorder="1" applyAlignment="1">
      <alignment horizontal="left" vertical="center" wrapText="1"/>
    </xf>
    <xf numFmtId="0" fontId="33" fillId="2" borderId="71" xfId="2" applyFont="1" applyFill="1" applyBorder="1" applyAlignment="1">
      <alignment horizontal="left" vertical="center" wrapText="1"/>
    </xf>
    <xf numFmtId="0" fontId="19" fillId="0" borderId="122" xfId="2" applyFont="1" applyBorder="1" applyAlignment="1">
      <alignment horizontal="center" vertical="center" wrapText="1"/>
    </xf>
    <xf numFmtId="0" fontId="19" fillId="0" borderId="80" xfId="2" applyFont="1" applyBorder="1" applyAlignment="1">
      <alignment horizontal="center" vertical="center" wrapText="1"/>
    </xf>
    <xf numFmtId="0" fontId="19" fillId="0" borderId="92" xfId="2" applyFont="1" applyBorder="1" applyAlignment="1">
      <alignment horizontal="center" vertical="center" wrapText="1"/>
    </xf>
    <xf numFmtId="0" fontId="19" fillId="2" borderId="80" xfId="2" applyFont="1" applyFill="1" applyBorder="1" applyAlignment="1">
      <alignment horizontal="left" vertical="center" wrapText="1"/>
    </xf>
    <xf numFmtId="0" fontId="19" fillId="2" borderId="71" xfId="2" applyFont="1" applyFill="1" applyBorder="1" applyAlignment="1">
      <alignment horizontal="left" vertical="center" wrapText="1"/>
    </xf>
    <xf numFmtId="0" fontId="19" fillId="2" borderId="16" xfId="2" applyFont="1" applyFill="1" applyBorder="1" applyAlignment="1">
      <alignment horizontal="center" vertical="center" wrapText="1"/>
    </xf>
    <xf numFmtId="0" fontId="19" fillId="2" borderId="17" xfId="2" applyFont="1" applyFill="1" applyBorder="1" applyAlignment="1">
      <alignment horizontal="center" vertical="center" wrapText="1"/>
    </xf>
    <xf numFmtId="0" fontId="19" fillId="2" borderId="26" xfId="2" applyFont="1" applyFill="1" applyBorder="1" applyAlignment="1">
      <alignment horizontal="center" vertical="center" wrapText="1"/>
    </xf>
    <xf numFmtId="0" fontId="19" fillId="2" borderId="19" xfId="2" applyFont="1" applyFill="1" applyBorder="1" applyAlignment="1">
      <alignment horizontal="center" vertical="center" wrapText="1"/>
    </xf>
    <xf numFmtId="0" fontId="19" fillId="2" borderId="15" xfId="2" applyFont="1" applyFill="1" applyBorder="1" applyAlignment="1">
      <alignment horizontal="center" vertical="center" wrapText="1"/>
    </xf>
    <xf numFmtId="0" fontId="19" fillId="2" borderId="63" xfId="2" applyFont="1" applyFill="1" applyBorder="1" applyAlignment="1">
      <alignment horizontal="center" vertical="center" wrapText="1"/>
    </xf>
    <xf numFmtId="0" fontId="19" fillId="2" borderId="88" xfId="2" applyFont="1" applyFill="1" applyBorder="1" applyAlignment="1">
      <alignment horizontal="left" vertical="center" wrapText="1"/>
    </xf>
    <xf numFmtId="0" fontId="19" fillId="0" borderId="0" xfId="2" applyFont="1" applyAlignment="1">
      <alignment horizontal="left" vertical="top" wrapText="1"/>
    </xf>
    <xf numFmtId="0" fontId="52" fillId="2" borderId="0" xfId="2" applyFont="1" applyFill="1" applyAlignment="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lignment horizontal="center" vertical="center"/>
    </xf>
    <xf numFmtId="0" fontId="52" fillId="2" borderId="0" xfId="2" applyFont="1" applyFill="1" applyAlignment="1">
      <alignment horizontal="left" vertical="center" shrinkToFit="1"/>
    </xf>
    <xf numFmtId="0" fontId="19" fillId="0" borderId="122" xfId="2" applyFont="1" applyBorder="1" applyAlignment="1">
      <alignment horizontal="center" vertical="center"/>
    </xf>
    <xf numFmtId="0" fontId="19" fillId="0" borderId="80" xfId="2" applyFont="1" applyBorder="1" applyAlignment="1">
      <alignment horizontal="center" vertical="center"/>
    </xf>
    <xf numFmtId="0" fontId="19" fillId="0" borderId="92" xfId="2" applyFont="1" applyBorder="1" applyAlignment="1">
      <alignment horizontal="center" vertical="center"/>
    </xf>
    <xf numFmtId="0" fontId="19" fillId="2" borderId="97" xfId="2" applyFont="1" applyFill="1" applyBorder="1" applyAlignment="1">
      <alignment horizontal="left" vertical="center"/>
    </xf>
    <xf numFmtId="0" fontId="19" fillId="2" borderId="123" xfId="2" applyFont="1" applyFill="1" applyBorder="1" applyAlignment="1">
      <alignment horizontal="left" vertical="center"/>
    </xf>
    <xf numFmtId="0" fontId="19" fillId="0" borderId="124" xfId="2" applyFont="1" applyBorder="1" applyAlignment="1">
      <alignment horizontal="center" vertical="center"/>
    </xf>
    <xf numFmtId="0" fontId="19" fillId="0" borderId="97" xfId="2" applyFont="1" applyBorder="1" applyAlignment="1">
      <alignment horizontal="center" vertical="center"/>
    </xf>
    <xf numFmtId="0" fontId="19" fillId="0" borderId="98" xfId="2" applyFont="1" applyBorder="1" applyAlignment="1">
      <alignment horizontal="center" vertical="center"/>
    </xf>
    <xf numFmtId="0" fontId="35" fillId="0" borderId="76" xfId="2" quotePrefix="1" applyFont="1" applyBorder="1" applyAlignment="1">
      <alignment horizontal="center" vertical="center"/>
    </xf>
    <xf numFmtId="0" fontId="35" fillId="0" borderId="72" xfId="2" quotePrefix="1" applyFont="1" applyBorder="1" applyAlignment="1">
      <alignment horizontal="center" vertical="center"/>
    </xf>
    <xf numFmtId="0" fontId="35" fillId="0" borderId="93" xfId="2" quotePrefix="1" applyFont="1" applyBorder="1" applyAlignment="1">
      <alignment horizontal="center" vertical="center"/>
    </xf>
    <xf numFmtId="0" fontId="33" fillId="0" borderId="125" xfId="2" applyFont="1" applyBorder="1" applyAlignment="1">
      <alignment horizontal="left" vertical="center"/>
    </xf>
    <xf numFmtId="0" fontId="33" fillId="0" borderId="47" xfId="2" applyFont="1" applyBorder="1" applyAlignment="1">
      <alignment horizontal="left" vertical="center"/>
    </xf>
    <xf numFmtId="0" fontId="33" fillId="0" borderId="48" xfId="2" applyFont="1" applyBorder="1" applyAlignment="1">
      <alignment horizontal="left" vertical="center"/>
    </xf>
    <xf numFmtId="0" fontId="33" fillId="0" borderId="91" xfId="2" applyFont="1" applyBorder="1" applyAlignment="1">
      <alignment horizontal="left" vertical="center"/>
    </xf>
    <xf numFmtId="0" fontId="33" fillId="0" borderId="80" xfId="2" applyFont="1" applyBorder="1" applyAlignment="1">
      <alignment horizontal="left" vertical="center"/>
    </xf>
    <xf numFmtId="0" fontId="33" fillId="0" borderId="71" xfId="2" applyFont="1" applyBorder="1" applyAlignment="1">
      <alignment horizontal="left" vertical="center"/>
    </xf>
    <xf numFmtId="0" fontId="33" fillId="0" borderId="81" xfId="2" applyFont="1" applyBorder="1" applyAlignment="1">
      <alignment horizontal="left" vertical="center"/>
    </xf>
    <xf numFmtId="0" fontId="33" fillId="0" borderId="41" xfId="2" applyFont="1" applyBorder="1" applyAlignment="1">
      <alignment horizontal="left" vertical="center"/>
    </xf>
    <xf numFmtId="0" fontId="33" fillId="0" borderId="42" xfId="2" applyFont="1" applyBorder="1" applyAlignment="1">
      <alignment horizontal="left" vertical="center"/>
    </xf>
    <xf numFmtId="0" fontId="52" fillId="2" borderId="0" xfId="2" applyFont="1" applyFill="1" applyAlignment="1">
      <alignment horizontal="center" vertical="center" wrapText="1"/>
    </xf>
    <xf numFmtId="0" fontId="18" fillId="2" borderId="0" xfId="2" applyFont="1" applyFill="1" applyAlignment="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lignment horizontal="center" vertical="center" shrinkToFit="1"/>
    </xf>
    <xf numFmtId="0" fontId="29" fillId="3" borderId="1" xfId="2" applyFont="1" applyFill="1" applyBorder="1" applyAlignment="1">
      <alignment horizontal="center" vertical="center"/>
    </xf>
    <xf numFmtId="0" fontId="33" fillId="0" borderId="47" xfId="2" applyFont="1" applyBorder="1" applyAlignment="1">
      <alignment horizontal="left" vertical="center" wrapText="1"/>
    </xf>
    <xf numFmtId="0" fontId="33" fillId="0" borderId="48" xfId="2" applyFont="1" applyBorder="1" applyAlignment="1">
      <alignment horizontal="left" vertical="center" wrapText="1"/>
    </xf>
    <xf numFmtId="0" fontId="33" fillId="0" borderId="15" xfId="2" applyFont="1" applyBorder="1" applyAlignment="1">
      <alignment horizontal="left" vertical="center" wrapText="1"/>
    </xf>
    <xf numFmtId="0" fontId="33" fillId="0" borderId="20" xfId="2" applyFont="1" applyBorder="1" applyAlignment="1">
      <alignment horizontal="left" vertical="center" wrapText="1"/>
    </xf>
    <xf numFmtId="0" fontId="33" fillId="0" borderId="102" xfId="2" applyFont="1" applyBorder="1" applyAlignment="1">
      <alignment horizontal="center" vertical="center"/>
    </xf>
    <xf numFmtId="0" fontId="33" fillId="0" borderId="102" xfId="2" applyFont="1" applyBorder="1" applyAlignment="1">
      <alignment horizontal="left" vertical="center" wrapText="1"/>
    </xf>
    <xf numFmtId="0" fontId="33" fillId="0" borderId="129" xfId="2" applyFont="1" applyBorder="1" applyAlignment="1">
      <alignment horizontal="left" vertical="center" wrapText="1"/>
    </xf>
    <xf numFmtId="0" fontId="33" fillId="0" borderId="102" xfId="2" applyFont="1" applyBorder="1" applyAlignment="1">
      <alignment horizontal="left" vertical="center"/>
    </xf>
    <xf numFmtId="0" fontId="33" fillId="0" borderId="129" xfId="2" applyFont="1" applyBorder="1" applyAlignment="1">
      <alignment horizontal="left" vertical="center"/>
    </xf>
    <xf numFmtId="0" fontId="35" fillId="0" borderId="79" xfId="2" quotePrefix="1" applyFont="1" applyBorder="1" applyAlignment="1">
      <alignment horizontal="center" vertical="center"/>
    </xf>
    <xf numFmtId="0" fontId="35" fillId="0" borderId="126" xfId="2" quotePrefix="1" applyFont="1" applyBorder="1" applyAlignment="1">
      <alignment horizontal="center" vertical="center"/>
    </xf>
    <xf numFmtId="0" fontId="33" fillId="0" borderId="130" xfId="2" applyFont="1" applyBorder="1" applyAlignment="1">
      <alignment horizontal="center" vertical="center"/>
    </xf>
    <xf numFmtId="0" fontId="33" fillId="0" borderId="130" xfId="2" applyFont="1" applyBorder="1" applyAlignment="1">
      <alignment horizontal="left" vertical="center"/>
    </xf>
    <xf numFmtId="0" fontId="33" fillId="0" borderId="131" xfId="2" applyFont="1" applyBorder="1" applyAlignment="1">
      <alignment horizontal="left" vertical="center"/>
    </xf>
    <xf numFmtId="0" fontId="33" fillId="0" borderId="91" xfId="2" applyFont="1" applyBorder="1" applyAlignment="1">
      <alignment horizontal="center" vertical="center"/>
    </xf>
    <xf numFmtId="0" fontId="33" fillId="0" borderId="80" xfId="2" applyFont="1" applyBorder="1" applyAlignment="1">
      <alignment horizontal="center" vertical="center"/>
    </xf>
    <xf numFmtId="0" fontId="33" fillId="0" borderId="128" xfId="2" applyFont="1" applyBorder="1" applyAlignment="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lignment horizontal="left" vertical="center" wrapText="1"/>
    </xf>
    <xf numFmtId="0" fontId="16" fillId="2" borderId="28" xfId="2" applyFont="1" applyFill="1" applyBorder="1" applyAlignment="1">
      <alignment horizontal="left" vertical="center" wrapText="1"/>
    </xf>
    <xf numFmtId="0" fontId="16" fillId="2" borderId="46" xfId="2" applyFont="1" applyFill="1" applyBorder="1" applyAlignment="1">
      <alignment horizontal="left" vertical="center" wrapText="1"/>
    </xf>
    <xf numFmtId="0" fontId="33" fillId="2" borderId="3" xfId="2" applyFont="1" applyFill="1" applyBorder="1" applyAlignment="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lignment horizontal="left" vertical="center"/>
    </xf>
    <xf numFmtId="0" fontId="33" fillId="2" borderId="51" xfId="2" applyFont="1" applyFill="1" applyBorder="1" applyAlignment="1">
      <alignment horizontal="left" vertical="center" wrapText="1"/>
    </xf>
    <xf numFmtId="0" fontId="89" fillId="2" borderId="153" xfId="0" applyFont="1" applyFill="1" applyBorder="1" applyAlignment="1">
      <alignment horizontal="center" vertical="center"/>
    </xf>
    <xf numFmtId="0" fontId="89" fillId="2" borderId="155" xfId="0" applyFont="1" applyFill="1" applyBorder="1" applyAlignment="1">
      <alignment horizontal="center" vertical="center"/>
    </xf>
    <xf numFmtId="0" fontId="63" fillId="2" borderId="2" xfId="0" applyFont="1" applyFill="1" applyBorder="1" applyAlignment="1">
      <alignment horizontal="left" vertical="center" wrapText="1"/>
    </xf>
    <xf numFmtId="0" fontId="63" fillId="2" borderId="3" xfId="0" applyFont="1" applyFill="1" applyBorder="1" applyAlignment="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lignment horizontal="left" vertical="center"/>
    </xf>
    <xf numFmtId="0" fontId="87" fillId="2" borderId="1" xfId="0" applyFont="1" applyFill="1" applyBorder="1" applyAlignment="1">
      <alignment horizontal="left" vertical="center" wrapText="1"/>
    </xf>
    <xf numFmtId="0" fontId="65" fillId="2" borderId="1" xfId="0" applyFont="1" applyFill="1" applyBorder="1" applyAlignment="1">
      <alignment horizontal="left" vertical="center"/>
    </xf>
    <xf numFmtId="0" fontId="89" fillId="2" borderId="142" xfId="0" applyFont="1" applyFill="1" applyBorder="1" applyAlignment="1">
      <alignment horizontal="center" vertical="center"/>
    </xf>
    <xf numFmtId="0" fontId="8" fillId="2" borderId="52" xfId="0" applyFont="1" applyFill="1" applyBorder="1" applyAlignment="1">
      <alignment horizontal="left" vertical="center" wrapText="1"/>
    </xf>
    <xf numFmtId="0" fontId="8" fillId="2" borderId="77" xfId="0" applyFont="1" applyFill="1" applyBorder="1" applyAlignment="1">
      <alignment horizontal="left" vertical="center" wrapText="1"/>
    </xf>
    <xf numFmtId="0" fontId="8" fillId="2" borderId="5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43" xfId="0" applyFont="1" applyFill="1" applyBorder="1" applyAlignment="1">
      <alignment horizontal="left" vertical="center" wrapText="1"/>
    </xf>
    <xf numFmtId="0" fontId="8" fillId="2" borderId="94"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8" fillId="2" borderId="108" xfId="0" applyFont="1" applyFill="1" applyBorder="1" applyAlignment="1">
      <alignment horizontal="left" vertical="center" wrapText="1"/>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75" fillId="2" borderId="142" xfId="0" applyFont="1" applyFill="1" applyBorder="1" applyAlignment="1">
      <alignment horizontal="center" vertical="center" wrapText="1"/>
    </xf>
    <xf numFmtId="0" fontId="75" fillId="3" borderId="153" xfId="0" applyFont="1" applyFill="1" applyBorder="1" applyAlignment="1">
      <alignment horizontal="center" vertical="center"/>
    </xf>
    <xf numFmtId="0" fontId="75" fillId="3" borderId="154" xfId="0" applyFont="1" applyFill="1" applyBorder="1" applyAlignment="1">
      <alignment horizontal="center" vertical="center"/>
    </xf>
    <xf numFmtId="0" fontId="75" fillId="3" borderId="155" xfId="0" applyFont="1" applyFill="1" applyBorder="1" applyAlignment="1">
      <alignment horizontal="center" vertical="center"/>
    </xf>
    <xf numFmtId="0" fontId="81" fillId="2" borderId="167" xfId="0" applyFont="1" applyFill="1" applyBorder="1" applyAlignment="1">
      <alignment horizontal="center" vertical="center"/>
    </xf>
    <xf numFmtId="0" fontId="75" fillId="2" borderId="142" xfId="0" applyFont="1" applyFill="1" applyBorder="1" applyAlignment="1">
      <alignment horizontal="center" vertical="center"/>
    </xf>
    <xf numFmtId="0" fontId="75" fillId="2" borderId="169" xfId="0" applyFont="1" applyFill="1" applyBorder="1" applyAlignment="1">
      <alignment horizontal="center" vertical="center"/>
    </xf>
    <xf numFmtId="0" fontId="75" fillId="0" borderId="142" xfId="0" applyFont="1" applyBorder="1" applyAlignment="1">
      <alignment horizontal="center" vertical="center" shrinkToFit="1"/>
    </xf>
    <xf numFmtId="0" fontId="75" fillId="3" borderId="142" xfId="0" applyFont="1" applyFill="1" applyBorder="1" applyAlignment="1">
      <alignment horizontal="center" vertical="center"/>
    </xf>
    <xf numFmtId="0" fontId="65" fillId="2" borderId="1" xfId="0" applyFont="1" applyFill="1" applyBorder="1" applyAlignment="1">
      <alignment horizontal="center" vertical="center" textRotation="255"/>
    </xf>
    <xf numFmtId="38" fontId="81" fillId="2" borderId="142" xfId="1" applyFont="1" applyFill="1" applyBorder="1" applyAlignment="1" applyProtection="1">
      <alignment horizontal="right" vertical="center"/>
    </xf>
    <xf numFmtId="0" fontId="90" fillId="2" borderId="142" xfId="0" applyFont="1" applyFill="1" applyBorder="1" applyAlignment="1">
      <alignment horizontal="center" vertical="center" wrapText="1"/>
    </xf>
    <xf numFmtId="0" fontId="81" fillId="2" borderId="168" xfId="0" applyFont="1" applyFill="1" applyBorder="1" applyAlignment="1">
      <alignment horizontal="center" vertical="center"/>
    </xf>
    <xf numFmtId="0" fontId="75" fillId="2" borderId="167" xfId="0" applyFont="1" applyFill="1" applyBorder="1" applyAlignment="1">
      <alignment horizontal="center" vertical="center"/>
    </xf>
    <xf numFmtId="0" fontId="75" fillId="2" borderId="142" xfId="0" applyFont="1" applyFill="1" applyBorder="1" applyAlignment="1">
      <alignment horizontal="center" vertical="center" shrinkToFi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65" fillId="2" borderId="1" xfId="0" applyFont="1" applyFill="1" applyBorder="1" applyAlignment="1">
      <alignment horizontal="left" vertical="center" wrapText="1"/>
    </xf>
    <xf numFmtId="0" fontId="63" fillId="2" borderId="1" xfId="0" applyFont="1" applyFill="1" applyBorder="1" applyAlignment="1">
      <alignment horizontal="left" vertical="center" wrapText="1"/>
    </xf>
    <xf numFmtId="38" fontId="87" fillId="2" borderId="11" xfId="1" applyFont="1" applyFill="1" applyBorder="1" applyAlignment="1" applyProtection="1">
      <alignment horizontal="center" vertical="center" shrinkToFit="1"/>
    </xf>
    <xf numFmtId="38" fontId="64" fillId="2" borderId="6" xfId="1" applyFont="1" applyFill="1" applyBorder="1" applyAlignment="1" applyProtection="1">
      <alignment horizontal="right" shrinkToFit="1"/>
    </xf>
    <xf numFmtId="38" fontId="64" fillId="2" borderId="0" xfId="1" applyFont="1" applyFill="1" applyBorder="1" applyAlignment="1" applyProtection="1">
      <alignment horizontal="right" shrinkToFit="1"/>
    </xf>
    <xf numFmtId="38" fontId="87" fillId="2" borderId="19" xfId="1" applyFont="1" applyFill="1" applyBorder="1" applyAlignment="1" applyProtection="1">
      <alignment horizontal="center" vertical="center" shrinkToFit="1"/>
    </xf>
    <xf numFmtId="38" fontId="87" fillId="2" borderId="15" xfId="1" applyFont="1" applyFill="1" applyBorder="1" applyAlignment="1" applyProtection="1">
      <alignment horizontal="center" vertical="center" shrinkToFit="1"/>
    </xf>
    <xf numFmtId="38" fontId="87" fillId="2" borderId="20" xfId="1" applyFont="1" applyFill="1" applyBorder="1" applyAlignment="1" applyProtection="1">
      <alignment horizontal="center" vertical="center" shrinkToFit="1"/>
    </xf>
    <xf numFmtId="0" fontId="63" fillId="7" borderId="2" xfId="0" applyFont="1" applyFill="1" applyBorder="1" applyAlignment="1" applyProtection="1">
      <alignment horizontal="left" vertical="top" wrapText="1"/>
      <protection locked="0"/>
    </xf>
    <xf numFmtId="0" fontId="63" fillId="7" borderId="3" xfId="0" applyFont="1" applyFill="1" applyBorder="1" applyAlignment="1" applyProtection="1">
      <alignment horizontal="left" vertical="top" wrapText="1"/>
      <protection locked="0"/>
    </xf>
    <xf numFmtId="0" fontId="63" fillId="7" borderId="4" xfId="0" applyFont="1" applyFill="1" applyBorder="1" applyAlignment="1" applyProtection="1">
      <alignment horizontal="left" vertical="top" wrapText="1"/>
      <protection locked="0"/>
    </xf>
    <xf numFmtId="0" fontId="83" fillId="2" borderId="58" xfId="0" applyFont="1" applyFill="1" applyBorder="1" applyAlignment="1">
      <alignment horizontal="center" vertical="center" shrinkToFit="1"/>
    </xf>
    <xf numFmtId="0" fontId="83" fillId="2" borderId="59" xfId="0" applyFont="1" applyFill="1" applyBorder="1" applyAlignment="1">
      <alignment horizontal="center" vertical="center" shrinkToFit="1"/>
    </xf>
    <xf numFmtId="0" fontId="83" fillId="2" borderId="60" xfId="0" applyFont="1" applyFill="1" applyBorder="1" applyAlignment="1">
      <alignment horizontal="center" vertical="center" shrinkToFit="1"/>
    </xf>
    <xf numFmtId="0" fontId="7" fillId="2" borderId="145" xfId="0" applyFont="1" applyFill="1" applyBorder="1" applyAlignment="1">
      <alignment horizontal="left" vertical="center" wrapText="1"/>
    </xf>
    <xf numFmtId="0" fontId="7" fillId="2" borderId="146" xfId="0" applyFont="1" applyFill="1" applyBorder="1" applyAlignment="1">
      <alignment horizontal="left" vertical="center" wrapText="1"/>
    </xf>
    <xf numFmtId="0" fontId="7" fillId="2" borderId="143" xfId="0" applyFont="1" applyFill="1" applyBorder="1" applyAlignment="1">
      <alignment horizontal="left" vertical="center" wrapText="1"/>
    </xf>
    <xf numFmtId="0" fontId="7" fillId="2" borderId="144" xfId="0" applyFont="1" applyFill="1" applyBorder="1" applyAlignment="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161" xfId="0" applyFont="1" applyFill="1" applyBorder="1" applyAlignment="1">
      <alignment horizontal="left" vertical="center" wrapText="1"/>
    </xf>
    <xf numFmtId="0" fontId="7" fillId="2" borderId="164" xfId="0" applyFont="1" applyFill="1" applyBorder="1" applyAlignment="1">
      <alignment horizontal="left" vertical="center" wrapText="1"/>
    </xf>
    <xf numFmtId="0" fontId="7" fillId="2" borderId="165" xfId="0" applyFont="1" applyFill="1" applyBorder="1" applyAlignment="1">
      <alignment horizontal="left" vertical="center" wrapText="1"/>
    </xf>
    <xf numFmtId="0" fontId="7" fillId="2" borderId="166" xfId="0" applyFont="1" applyFill="1" applyBorder="1" applyAlignment="1">
      <alignment horizontal="left" vertical="center" wrapText="1"/>
    </xf>
    <xf numFmtId="0" fontId="23" fillId="2" borderId="0" xfId="0" applyFont="1" applyFill="1" applyAlignment="1">
      <alignment horizontal="center" vertical="center"/>
    </xf>
    <xf numFmtId="0" fontId="9" fillId="3" borderId="1" xfId="0" applyFont="1" applyFill="1" applyBorder="1" applyAlignment="1">
      <alignment horizontal="center" vertical="center"/>
    </xf>
    <xf numFmtId="0" fontId="84" fillId="2" borderId="147" xfId="0" applyFont="1" applyFill="1" applyBorder="1" applyAlignment="1">
      <alignment horizontal="center" vertical="center" shrinkToFit="1"/>
    </xf>
    <xf numFmtId="0" fontId="84" fillId="2" borderId="148" xfId="0" applyFont="1" applyFill="1" applyBorder="1" applyAlignment="1">
      <alignment horizontal="center" vertical="center" shrinkToFit="1"/>
    </xf>
    <xf numFmtId="0" fontId="84" fillId="2" borderId="149" xfId="0" applyFont="1" applyFill="1" applyBorder="1" applyAlignment="1">
      <alignment horizontal="center" vertical="center" shrinkToFit="1"/>
    </xf>
    <xf numFmtId="176" fontId="84" fillId="2" borderId="150" xfId="0" applyNumberFormat="1" applyFont="1" applyFill="1" applyBorder="1" applyAlignment="1">
      <alignment horizontal="center" vertical="center" shrinkToFit="1"/>
    </xf>
    <xf numFmtId="176" fontId="84" fillId="2" borderId="151" xfId="0" applyNumberFormat="1" applyFont="1" applyFill="1" applyBorder="1" applyAlignment="1">
      <alignment horizontal="center" vertical="center" shrinkToFit="1"/>
    </xf>
    <xf numFmtId="176" fontId="84" fillId="2" borderId="152" xfId="0" applyNumberFormat="1" applyFont="1" applyFill="1" applyBorder="1" applyAlignment="1">
      <alignment horizontal="center" vertical="center" shrinkToFit="1"/>
    </xf>
    <xf numFmtId="0" fontId="22" fillId="2" borderId="0" xfId="0" applyFont="1" applyFill="1" applyAlignment="1">
      <alignment horizontal="center"/>
    </xf>
    <xf numFmtId="0" fontId="7" fillId="2" borderId="11" xfId="0" applyFont="1" applyFill="1" applyBorder="1" applyAlignment="1">
      <alignment horizontal="left" vertical="center"/>
    </xf>
    <xf numFmtId="176" fontId="84" fillId="2" borderId="11" xfId="0" applyNumberFormat="1" applyFont="1" applyFill="1" applyBorder="1" applyAlignment="1">
      <alignment horizontal="center" vertical="center" shrinkToFit="1"/>
    </xf>
    <xf numFmtId="0" fontId="84" fillId="2" borderId="140" xfId="0" applyFont="1" applyFill="1" applyBorder="1" applyAlignment="1">
      <alignment horizontal="center" vertical="center" shrinkToFi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lignment horizontal="center" vertical="center" wrapText="1" shrinkToFit="1"/>
    </xf>
    <xf numFmtId="0" fontId="63" fillId="3" borderId="2" xfId="0" applyFont="1" applyFill="1" applyBorder="1" applyAlignment="1">
      <alignment horizontal="center" vertical="center" wrapText="1"/>
    </xf>
    <xf numFmtId="0" fontId="63"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8" fillId="2" borderId="0" xfId="0" applyFont="1" applyFill="1" applyAlignment="1">
      <alignment horizontal="left" vertical="top" wrapText="1"/>
    </xf>
    <xf numFmtId="0" fontId="9" fillId="7" borderId="1" xfId="0"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lignment horizontal="center" vertical="center"/>
    </xf>
    <xf numFmtId="0" fontId="11" fillId="2" borderId="5" xfId="0" applyFont="1" applyFill="1" applyBorder="1" applyAlignment="1">
      <alignment horizontal="center" vertical="center"/>
    </xf>
    <xf numFmtId="0" fontId="85" fillId="3" borderId="16" xfId="0" applyFont="1" applyFill="1" applyBorder="1" applyAlignment="1">
      <alignment horizontal="center" vertical="center"/>
    </xf>
    <xf numFmtId="0" fontId="85" fillId="3" borderId="17" xfId="0" applyFont="1" applyFill="1" applyBorder="1" applyAlignment="1">
      <alignment horizontal="center" vertical="center"/>
    </xf>
    <xf numFmtId="0" fontId="85" fillId="3" borderId="18" xfId="0" applyFont="1" applyFill="1" applyBorder="1" applyAlignment="1">
      <alignment horizontal="center" vertical="center"/>
    </xf>
    <xf numFmtId="0" fontId="84" fillId="4" borderId="52" xfId="0" applyFont="1" applyFill="1" applyBorder="1" applyAlignment="1" applyProtection="1">
      <alignment horizontal="center" vertical="center" shrinkToFit="1"/>
      <protection locked="0"/>
    </xf>
    <xf numFmtId="0" fontId="84" fillId="4" borderId="77" xfId="0" applyFont="1" applyFill="1" applyBorder="1" applyAlignment="1" applyProtection="1">
      <alignment horizontal="center" vertical="center" shrinkToFit="1"/>
      <protection locked="0"/>
    </xf>
    <xf numFmtId="0" fontId="84" fillId="4" borderId="53" xfId="0" applyFont="1" applyFill="1" applyBorder="1" applyAlignment="1" applyProtection="1">
      <alignment horizontal="center" vertical="center" shrinkToFit="1"/>
      <protection locked="0"/>
    </xf>
    <xf numFmtId="0" fontId="84" fillId="5" borderId="52" xfId="0" applyFont="1" applyFill="1" applyBorder="1" applyAlignment="1" applyProtection="1">
      <alignment horizontal="center" vertical="center" shrinkToFit="1"/>
      <protection locked="0"/>
    </xf>
    <xf numFmtId="0" fontId="84" fillId="5" borderId="77" xfId="0" applyFont="1" applyFill="1" applyBorder="1" applyAlignment="1" applyProtection="1">
      <alignment horizontal="center" vertical="center" shrinkToFit="1"/>
      <protection locked="0"/>
    </xf>
    <xf numFmtId="0" fontId="84" fillId="5" borderId="53" xfId="0" applyFont="1" applyFill="1" applyBorder="1" applyAlignment="1" applyProtection="1">
      <alignment horizontal="center" vertical="center" shrinkToFit="1"/>
      <protection locked="0"/>
    </xf>
    <xf numFmtId="0" fontId="84" fillId="6" borderId="52" xfId="0" applyFont="1" applyFill="1" applyBorder="1" applyAlignment="1" applyProtection="1">
      <alignment horizontal="center" vertical="center" shrinkToFit="1"/>
      <protection locked="0"/>
    </xf>
    <xf numFmtId="0" fontId="84" fillId="6" borderId="77" xfId="0" applyFont="1" applyFill="1" applyBorder="1" applyAlignment="1" applyProtection="1">
      <alignment horizontal="center" vertical="center" shrinkToFit="1"/>
      <protection locked="0"/>
    </xf>
    <xf numFmtId="0" fontId="84" fillId="6" borderId="53" xfId="0" applyFont="1" applyFill="1" applyBorder="1" applyAlignment="1" applyProtection="1">
      <alignment horizontal="center" vertical="center" shrinkToFit="1"/>
      <protection locked="0"/>
    </xf>
    <xf numFmtId="176" fontId="84" fillId="2" borderId="10" xfId="0" applyNumberFormat="1" applyFont="1" applyFill="1" applyBorder="1" applyAlignment="1">
      <alignment horizontal="center" vertical="center"/>
    </xf>
    <xf numFmtId="176" fontId="84" fillId="2" borderId="1" xfId="0" applyNumberFormat="1" applyFont="1" applyFill="1" applyBorder="1" applyAlignment="1">
      <alignment horizontal="center" vertical="center"/>
    </xf>
    <xf numFmtId="176" fontId="84" fillId="2" borderId="30" xfId="0" applyNumberFormat="1" applyFont="1" applyFill="1" applyBorder="1" applyAlignment="1">
      <alignment horizontal="center" vertical="center"/>
    </xf>
    <xf numFmtId="176" fontId="84" fillId="2" borderId="34" xfId="0" applyNumberFormat="1" applyFont="1" applyFill="1" applyBorder="1" applyAlignment="1">
      <alignment horizontal="center" vertical="center"/>
    </xf>
    <xf numFmtId="176" fontId="84" fillId="2" borderId="35" xfId="0" applyNumberFormat="1" applyFont="1" applyFill="1" applyBorder="1" applyAlignment="1">
      <alignment horizontal="center" vertical="center"/>
    </xf>
    <xf numFmtId="176" fontId="84" fillId="2" borderId="37" xfId="0" applyNumberFormat="1" applyFont="1" applyFill="1" applyBorder="1" applyAlignment="1">
      <alignment horizontal="center" vertical="center"/>
    </xf>
    <xf numFmtId="176" fontId="11" fillId="2" borderId="4" xfId="0" applyNumberFormat="1" applyFont="1" applyFill="1" applyBorder="1" applyAlignment="1">
      <alignment horizontal="center" vertical="center"/>
    </xf>
    <xf numFmtId="176" fontId="11" fillId="2" borderId="1" xfId="0" applyNumberFormat="1" applyFont="1" applyFill="1" applyBorder="1" applyAlignment="1">
      <alignment horizontal="center" vertical="center"/>
    </xf>
    <xf numFmtId="0" fontId="8" fillId="2" borderId="14" xfId="0" applyFont="1" applyFill="1" applyBorder="1" applyAlignment="1">
      <alignment horizontal="right" vertical="center"/>
    </xf>
    <xf numFmtId="0" fontId="8" fillId="2" borderId="0" xfId="0" applyFont="1" applyFill="1" applyAlignment="1">
      <alignment horizontal="right" vertical="center"/>
    </xf>
    <xf numFmtId="0" fontId="8" fillId="2" borderId="0" xfId="0" applyFont="1" applyFill="1" applyAlignment="1">
      <alignment horizontal="center" vertical="center"/>
    </xf>
    <xf numFmtId="176" fontId="84" fillId="2" borderId="162" xfId="0" applyNumberFormat="1" applyFont="1" applyFill="1" applyBorder="1" applyAlignment="1">
      <alignment horizontal="center" vertical="center" shrinkToFit="1"/>
    </xf>
    <xf numFmtId="176" fontId="84" fillId="2" borderId="145" xfId="0" applyNumberFormat="1" applyFont="1" applyFill="1" applyBorder="1" applyAlignment="1">
      <alignment horizontal="center" vertical="center" shrinkToFit="1"/>
    </xf>
    <xf numFmtId="176" fontId="84" fillId="2" borderId="163" xfId="0" applyNumberFormat="1" applyFont="1" applyFill="1" applyBorder="1" applyAlignment="1">
      <alignment horizontal="center" vertical="center" shrinkToFit="1"/>
    </xf>
    <xf numFmtId="176" fontId="84" fillId="2" borderId="19" xfId="0" applyNumberFormat="1" applyFont="1" applyFill="1" applyBorder="1" applyAlignment="1">
      <alignment horizontal="center" vertical="center" shrinkToFit="1"/>
    </xf>
    <xf numFmtId="176" fontId="84" fillId="2" borderId="15" xfId="0" applyNumberFormat="1" applyFont="1" applyFill="1" applyBorder="1" applyAlignment="1">
      <alignment horizontal="center" vertical="center" shrinkToFit="1"/>
    </xf>
    <xf numFmtId="176" fontId="84" fillId="2" borderId="20" xfId="0" applyNumberFormat="1" applyFont="1" applyFill="1" applyBorder="1" applyAlignment="1">
      <alignment horizontal="center" vertical="center" shrinkToFit="1"/>
    </xf>
    <xf numFmtId="0" fontId="86" fillId="2" borderId="52" xfId="0" applyFont="1" applyFill="1" applyBorder="1" applyAlignment="1">
      <alignment horizontal="left" vertical="center" wrapText="1"/>
    </xf>
    <xf numFmtId="0" fontId="86" fillId="2" borderId="77" xfId="0" applyFont="1" applyFill="1" applyBorder="1" applyAlignment="1">
      <alignment horizontal="left" vertical="center" wrapText="1"/>
    </xf>
    <xf numFmtId="0" fontId="86" fillId="2" borderId="53" xfId="0" applyFont="1" applyFill="1" applyBorder="1" applyAlignment="1">
      <alignment horizontal="left" vertical="center" wrapText="1"/>
    </xf>
    <xf numFmtId="0" fontId="86" fillId="2" borderId="14" xfId="0" applyFont="1" applyFill="1" applyBorder="1" applyAlignment="1">
      <alignment horizontal="left" vertical="center" wrapText="1"/>
    </xf>
    <xf numFmtId="0" fontId="86" fillId="2" borderId="0" xfId="0" applyFont="1" applyFill="1" applyAlignment="1">
      <alignment horizontal="left" vertical="center" wrapText="1"/>
    </xf>
    <xf numFmtId="0" fontId="86" fillId="2" borderId="43" xfId="0" applyFont="1" applyFill="1" applyBorder="1" applyAlignment="1">
      <alignment horizontal="left" vertical="center" wrapText="1"/>
    </xf>
    <xf numFmtId="0" fontId="8" fillId="2" borderId="7" xfId="0" applyFont="1" applyFill="1" applyBorder="1" applyAlignment="1">
      <alignment horizontal="center" vertical="center"/>
    </xf>
    <xf numFmtId="38" fontId="64" fillId="2" borderId="16" xfId="1" applyFont="1" applyFill="1" applyBorder="1" applyAlignment="1" applyProtection="1">
      <alignment horizontal="right" shrinkToFit="1"/>
    </xf>
    <xf numFmtId="38" fontId="64" fillId="2" borderId="17" xfId="1" applyFont="1" applyFill="1" applyBorder="1" applyAlignment="1" applyProtection="1">
      <alignment horizontal="right" shrinkToFit="1"/>
    </xf>
    <xf numFmtId="0" fontId="91" fillId="0" borderId="22" xfId="0" applyFont="1" applyBorder="1" applyAlignment="1">
      <alignment horizontal="center" vertical="center" shrinkToFit="1"/>
    </xf>
    <xf numFmtId="0" fontId="91" fillId="0" borderId="9" xfId="0" applyFont="1" applyBorder="1" applyAlignment="1">
      <alignment horizontal="center" vertical="center" shrinkToFit="1"/>
    </xf>
    <xf numFmtId="0" fontId="91" fillId="0" borderId="24" xfId="0" applyFont="1" applyBorder="1" applyAlignment="1">
      <alignment horizontal="center" vertical="center" shrinkToFit="1"/>
    </xf>
    <xf numFmtId="0" fontId="91" fillId="0" borderId="8" xfId="0" applyFont="1" applyBorder="1" applyAlignment="1">
      <alignment horizontal="center" vertical="center" shrinkToFit="1"/>
    </xf>
    <xf numFmtId="0" fontId="9"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85" fillId="2" borderId="0" xfId="0" applyFont="1" applyFill="1" applyAlignment="1">
      <alignment horizontal="left" vertical="center"/>
    </xf>
    <xf numFmtId="0" fontId="85" fillId="2" borderId="15" xfId="0" applyFont="1" applyFill="1" applyBorder="1" applyAlignment="1">
      <alignment horizontal="left" vertical="center"/>
    </xf>
    <xf numFmtId="0" fontId="11" fillId="3" borderId="2" xfId="0" applyFont="1" applyFill="1" applyBorder="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8" fillId="3" borderId="1"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176" fontId="83" fillId="2" borderId="34" xfId="0" applyNumberFormat="1" applyFont="1" applyFill="1" applyBorder="1" applyAlignment="1">
      <alignment horizontal="center" vertical="center"/>
    </xf>
    <xf numFmtId="176" fontId="83" fillId="2" borderId="35" xfId="0" applyNumberFormat="1" applyFont="1" applyFill="1" applyBorder="1" applyAlignment="1">
      <alignment horizontal="center" vertical="center"/>
    </xf>
    <xf numFmtId="176" fontId="83" fillId="2" borderId="36" xfId="0" applyNumberFormat="1" applyFont="1" applyFill="1" applyBorder="1" applyAlignment="1">
      <alignment horizontal="center" vertical="center"/>
    </xf>
    <xf numFmtId="176" fontId="83" fillId="2" borderId="37" xfId="0" applyNumberFormat="1" applyFont="1" applyFill="1" applyBorder="1" applyAlignment="1">
      <alignment horizontal="center" vertical="center"/>
    </xf>
    <xf numFmtId="176" fontId="83" fillId="2" borderId="13" xfId="0" applyNumberFormat="1" applyFont="1" applyFill="1" applyBorder="1" applyAlignment="1">
      <alignment horizontal="center" vertical="center"/>
    </xf>
    <xf numFmtId="0" fontId="91" fillId="0" borderId="23" xfId="0" applyFont="1" applyBorder="1" applyAlignment="1">
      <alignment horizontal="center" vertical="center" shrinkToFit="1"/>
    </xf>
    <xf numFmtId="0" fontId="85" fillId="3" borderId="5"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7" xfId="0" applyFont="1" applyFill="1" applyBorder="1" applyAlignment="1">
      <alignment horizontal="center" vertical="center" wrapText="1"/>
    </xf>
    <xf numFmtId="0" fontId="64" fillId="2" borderId="5" xfId="0" applyFont="1" applyFill="1" applyBorder="1" applyAlignment="1">
      <alignment horizontal="center" vertical="center"/>
    </xf>
    <xf numFmtId="0" fontId="64" fillId="2" borderId="11" xfId="0" applyFont="1" applyFill="1" applyBorder="1" applyAlignment="1">
      <alignment horizontal="center" vertical="center"/>
    </xf>
    <xf numFmtId="0" fontId="64" fillId="2" borderId="21" xfId="0" applyFont="1" applyFill="1" applyBorder="1" applyAlignment="1">
      <alignment horizontal="center" vertical="center"/>
    </xf>
    <xf numFmtId="176" fontId="84" fillId="2" borderId="68" xfId="0" applyNumberFormat="1" applyFont="1" applyFill="1" applyBorder="1" applyAlignment="1">
      <alignment horizontal="center" vertical="center"/>
    </xf>
    <xf numFmtId="176" fontId="84" fillId="2" borderId="69" xfId="0" applyNumberFormat="1" applyFont="1" applyFill="1" applyBorder="1" applyAlignment="1">
      <alignment horizontal="center" vertical="center"/>
    </xf>
    <xf numFmtId="176" fontId="84" fillId="2" borderId="70" xfId="0" applyNumberFormat="1" applyFont="1" applyFill="1" applyBorder="1" applyAlignment="1">
      <alignment horizontal="center" vertical="center"/>
    </xf>
    <xf numFmtId="0" fontId="89" fillId="2" borderId="142" xfId="0" applyFont="1" applyFill="1" applyBorder="1" applyAlignment="1">
      <alignment horizontal="center" vertical="center" wrapText="1"/>
    </xf>
    <xf numFmtId="0" fontId="75" fillId="2" borderId="153" xfId="0" applyFont="1" applyFill="1" applyBorder="1" applyAlignment="1">
      <alignment horizontal="center" vertical="center"/>
    </xf>
    <xf numFmtId="0" fontId="75" fillId="2" borderId="154" xfId="0" applyFont="1" applyFill="1" applyBorder="1" applyAlignment="1">
      <alignment horizontal="center" vertical="center"/>
    </xf>
    <xf numFmtId="0" fontId="75" fillId="2" borderId="155" xfId="0" applyFont="1" applyFill="1" applyBorder="1" applyAlignment="1">
      <alignment horizontal="center" vertical="center"/>
    </xf>
    <xf numFmtId="38" fontId="81" fillId="2" borderId="153" xfId="1" applyFont="1" applyFill="1" applyBorder="1" applyAlignment="1" applyProtection="1">
      <alignment horizontal="right" vertical="center"/>
    </xf>
    <xf numFmtId="38" fontId="81" fillId="2" borderId="154" xfId="1" applyFont="1" applyFill="1" applyBorder="1" applyAlignment="1" applyProtection="1">
      <alignment horizontal="right" vertical="center"/>
    </xf>
    <xf numFmtId="38" fontId="81" fillId="2" borderId="155" xfId="1" applyFont="1" applyFill="1" applyBorder="1" applyAlignment="1" applyProtection="1">
      <alignment horizontal="right" vertical="center"/>
    </xf>
    <xf numFmtId="0" fontId="8" fillId="3" borderId="1" xfId="0" applyFont="1" applyFill="1" applyBorder="1" applyAlignment="1">
      <alignment horizontal="center" vertical="center"/>
    </xf>
    <xf numFmtId="0" fontId="9" fillId="2" borderId="1" xfId="0" applyFont="1" applyFill="1" applyBorder="1" applyAlignment="1">
      <alignment horizontal="center" vertical="center" shrinkToFit="1"/>
    </xf>
    <xf numFmtId="0" fontId="7" fillId="2" borderId="153" xfId="0" applyFont="1" applyFill="1" applyBorder="1" applyAlignment="1">
      <alignment horizontal="center" vertical="center"/>
    </xf>
    <xf numFmtId="0" fontId="7" fillId="2" borderId="155" xfId="0" applyFont="1" applyFill="1" applyBorder="1" applyAlignment="1">
      <alignment horizontal="center" vertical="center"/>
    </xf>
    <xf numFmtId="0" fontId="89" fillId="2" borderId="179" xfId="0" applyFont="1" applyFill="1" applyBorder="1" applyAlignment="1">
      <alignment horizontal="center" vertical="center"/>
    </xf>
    <xf numFmtId="0" fontId="89" fillId="2" borderId="180" xfId="0" applyFont="1" applyFill="1" applyBorder="1" applyAlignment="1">
      <alignment horizontal="center" vertical="center"/>
    </xf>
    <xf numFmtId="0" fontId="60" fillId="0" borderId="55" xfId="2" applyFont="1" applyBorder="1" applyAlignment="1">
      <alignment horizontal="center" vertical="center" wrapText="1"/>
    </xf>
    <xf numFmtId="0" fontId="60" fillId="0" borderId="57" xfId="2" applyFont="1" applyBorder="1" applyAlignment="1">
      <alignment horizontal="center" vertical="center" wrapText="1"/>
    </xf>
    <xf numFmtId="0" fontId="60" fillId="0" borderId="56" xfId="2" applyFont="1" applyBorder="1" applyAlignment="1">
      <alignment horizontal="center" vertical="center" wrapText="1"/>
    </xf>
    <xf numFmtId="0" fontId="60" fillId="0" borderId="52" xfId="2" applyFont="1" applyBorder="1" applyAlignment="1">
      <alignment horizontal="center" vertical="center" wrapText="1"/>
    </xf>
    <xf numFmtId="0" fontId="60" fillId="0" borderId="14" xfId="2" applyFont="1" applyBorder="1" applyAlignment="1">
      <alignment horizontal="center" vertical="center" wrapText="1"/>
    </xf>
    <xf numFmtId="0" fontId="60" fillId="0" borderId="94" xfId="2" applyFont="1" applyBorder="1" applyAlignment="1">
      <alignment horizontal="center" vertical="center" wrapText="1"/>
    </xf>
    <xf numFmtId="0" fontId="60" fillId="0" borderId="58" xfId="2" applyFont="1" applyBorder="1" applyAlignment="1">
      <alignment horizontal="center" vertical="center"/>
    </xf>
    <xf numFmtId="0" fontId="60" fillId="0" borderId="59" xfId="2" applyFont="1" applyBorder="1" applyAlignment="1">
      <alignment horizontal="center" vertical="center"/>
    </xf>
    <xf numFmtId="0" fontId="60" fillId="0" borderId="60" xfId="2" applyFont="1" applyBorder="1" applyAlignment="1">
      <alignment horizontal="center" vertical="center"/>
    </xf>
    <xf numFmtId="0" fontId="60" fillId="0" borderId="58" xfId="2" applyFont="1" applyBorder="1" applyAlignment="1">
      <alignment horizontal="center" vertical="center" wrapText="1"/>
    </xf>
    <xf numFmtId="0" fontId="60" fillId="0" borderId="59" xfId="2" applyFont="1" applyBorder="1" applyAlignment="1">
      <alignment horizontal="center" vertical="center" wrapText="1"/>
    </xf>
    <xf numFmtId="0" fontId="60" fillId="0" borderId="60" xfId="2" applyFont="1" applyBorder="1" applyAlignment="1">
      <alignment horizontal="center" vertical="center" wrapText="1"/>
    </xf>
    <xf numFmtId="0" fontId="60" fillId="0" borderId="53" xfId="2" applyFont="1" applyBorder="1" applyAlignment="1">
      <alignment horizontal="center" vertical="center" wrapText="1"/>
    </xf>
    <xf numFmtId="0" fontId="60" fillId="0" borderId="108" xfId="2" applyFont="1" applyBorder="1" applyAlignment="1">
      <alignment horizontal="center" vertical="center" wrapText="1"/>
    </xf>
    <xf numFmtId="0" fontId="60" fillId="0" borderId="8" xfId="2" applyFont="1" applyBorder="1" applyAlignment="1">
      <alignment horizontal="center" vertical="center" wrapText="1"/>
    </xf>
    <xf numFmtId="0" fontId="60" fillId="0" borderId="9" xfId="2" applyFont="1" applyBorder="1" applyAlignment="1">
      <alignment horizontal="center" vertical="center" wrapText="1"/>
    </xf>
    <xf numFmtId="0" fontId="60" fillId="0" borderId="24" xfId="2" applyFont="1" applyBorder="1" applyAlignment="1">
      <alignment horizontal="center" vertical="center" wrapText="1"/>
    </xf>
    <xf numFmtId="0" fontId="60" fillId="0" borderId="68" xfId="2" applyFont="1" applyBorder="1" applyAlignment="1">
      <alignment horizontal="center" vertical="center" wrapText="1"/>
    </xf>
    <xf numFmtId="0" fontId="60" fillId="0" borderId="69" xfId="2" applyFont="1" applyBorder="1" applyAlignment="1">
      <alignment horizontal="center" vertical="center" wrapText="1"/>
    </xf>
    <xf numFmtId="0" fontId="60" fillId="0" borderId="70" xfId="2" applyFont="1" applyBorder="1" applyAlignment="1">
      <alignment horizontal="center" vertical="center" wrapText="1"/>
    </xf>
    <xf numFmtId="0" fontId="60" fillId="0" borderId="18" xfId="2" applyFont="1" applyBorder="1" applyAlignment="1">
      <alignment horizontal="center" vertical="center" wrapText="1"/>
    </xf>
    <xf numFmtId="0" fontId="60" fillId="0" borderId="5" xfId="2" applyFont="1" applyBorder="1" applyAlignment="1">
      <alignment horizontal="center" vertical="center" wrapText="1"/>
    </xf>
    <xf numFmtId="0" fontId="60" fillId="0" borderId="32" xfId="2" applyFont="1" applyBorder="1" applyAlignment="1">
      <alignment horizontal="center" vertical="center" wrapText="1"/>
    </xf>
    <xf numFmtId="0" fontId="60" fillId="0" borderId="77" xfId="2" applyFont="1" applyBorder="1" applyAlignment="1">
      <alignment horizontal="center" vertical="center" wrapText="1"/>
    </xf>
    <xf numFmtId="0" fontId="60" fillId="0" borderId="0" xfId="2" applyFont="1" applyAlignment="1">
      <alignment horizontal="center" vertical="center" wrapText="1"/>
    </xf>
    <xf numFmtId="0" fontId="60" fillId="0" borderId="43" xfId="2" applyFont="1" applyBorder="1" applyAlignment="1">
      <alignment horizontal="center" vertical="center" wrapText="1"/>
    </xf>
    <xf numFmtId="0" fontId="60" fillId="0" borderId="0" xfId="0" applyFont="1" applyAlignment="1">
      <alignment horizontal="left" vertical="center" wrapText="1"/>
    </xf>
    <xf numFmtId="0" fontId="60"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4" fillId="0" borderId="1" xfId="2" applyFont="1" applyBorder="1" applyAlignment="1">
      <alignment horizontal="center" vertical="center" wrapText="1"/>
    </xf>
    <xf numFmtId="0" fontId="71" fillId="0" borderId="1" xfId="2" applyFont="1" applyBorder="1" applyAlignment="1">
      <alignment horizontal="center" vertical="center" wrapText="1"/>
    </xf>
    <xf numFmtId="0" fontId="74" fillId="0" borderId="5" xfId="2" applyFont="1" applyBorder="1" applyAlignment="1">
      <alignment horizontal="center" vertical="center" wrapText="1"/>
    </xf>
    <xf numFmtId="0" fontId="74" fillId="0" borderId="21" xfId="2" applyFont="1" applyBorder="1" applyAlignment="1">
      <alignment horizontal="center" vertical="center" wrapText="1"/>
    </xf>
    <xf numFmtId="0" fontId="74" fillId="0" borderId="11" xfId="2" applyFont="1" applyBorder="1" applyAlignment="1">
      <alignment horizontal="center" vertical="center" wrapText="1"/>
    </xf>
    <xf numFmtId="0" fontId="74"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6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ill>
        <patternFill>
          <bgColor theme="7"/>
        </patternFill>
      </fill>
    </dxf>
    <dxf>
      <fill>
        <patternFill>
          <bgColor theme="7"/>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412420"/>
              <a:ext cx="17716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243250"/>
              <a:ext cx="177165" cy="26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3918525"/>
              <a:ext cx="17716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081200"/>
              <a:ext cx="17716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792200"/>
              <a:ext cx="177165" cy="164329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311087"/>
              <a:ext cx="17716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3832800"/>
              <a:ext cx="177165" cy="880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107650"/>
              <a:ext cx="177165" cy="2957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5993725"/>
              <a:ext cx="177165" cy="3147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098875"/>
              <a:ext cx="177165" cy="26332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0845" y="268865"/>
          <a:ext cx="4560670" cy="1283226"/>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243250"/>
              <a:ext cx="17716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024550"/>
              <a:ext cx="215265"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024550"/>
              <a:ext cx="215265"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xmlns:a14="http://schemas.microsoft.com/office/drawing/2010/main"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xmlns:a14="http://schemas.microsoft.com/office/drawing/2010/main"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xmlns:a14="http://schemas.microsoft.com/office/drawing/2010/main"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xmlns:a14="http://schemas.microsoft.com/office/drawing/2010/main"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xmlns:a14="http://schemas.microsoft.com/office/drawing/2010/main"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xmlns:a14="http://schemas.microsoft.com/office/drawing/2010/main"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xmlns:a14="http://schemas.microsoft.com/office/drawing/2010/main"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xmlns:a14="http://schemas.microsoft.com/office/drawing/2010/main"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xmlns:a14="http://schemas.microsoft.com/office/drawing/2010/main"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xmlns:a14="http://schemas.microsoft.com/office/drawing/2010/main"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xmlns:a14="http://schemas.microsoft.com/office/drawing/2010/main"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xmlns:a14="http://schemas.microsoft.com/office/drawing/2010/main"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xmlns:a14="http://schemas.microsoft.com/office/drawing/2010/main"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xmlns:a14="http://schemas.microsoft.com/office/drawing/2010/main"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xmlns:a14="http://schemas.microsoft.com/office/drawing/2010/main"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xmlns:a14="http://schemas.microsoft.com/office/drawing/2010/main"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xmlns:a14="http://schemas.microsoft.com/office/drawing/2010/main"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xmlns:a14="http://schemas.microsoft.com/office/drawing/2010/main"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xmlns:a14="http://schemas.microsoft.com/office/drawing/2010/main"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xmlns:a14="http://schemas.microsoft.com/office/drawing/2010/main"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xmlns:a14="http://schemas.microsoft.com/office/drawing/2010/main"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xmlns:a14="http://schemas.microsoft.com/office/drawing/2010/main"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xmlns:a14="http://schemas.microsoft.com/office/drawing/2010/main"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xmlns:a14="http://schemas.microsoft.com/office/drawing/2010/main"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xmlns:a14="http://schemas.microsoft.com/office/drawing/2010/main"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xmlns:a14="http://schemas.microsoft.com/office/drawing/2010/main"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xmlns:a14="http://schemas.microsoft.com/office/drawing/2010/main"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xmlns:a14="http://schemas.microsoft.com/office/drawing/2010/main"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xmlns:a14="http://schemas.microsoft.com/office/drawing/2010/main"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xmlns:a14="http://schemas.microsoft.com/office/drawing/2010/main"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xmlns:a14="http://schemas.microsoft.com/office/drawing/2010/main"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xmlns:a14="http://schemas.microsoft.com/office/drawing/2010/main"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xmlns:a14="http://schemas.microsoft.com/office/drawing/2010/main"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xmlns:a14="http://schemas.microsoft.com/office/drawing/2010/main"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xmlns:a14="http://schemas.microsoft.com/office/drawing/2010/main"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xmlns:a14="http://schemas.microsoft.com/office/drawing/2010/main"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xmlns:a14="http://schemas.microsoft.com/office/drawing/2010/main"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xmlns:a14="http://schemas.microsoft.com/office/drawing/2010/main"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xmlns:a14="http://schemas.microsoft.com/office/drawing/2010/main"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xmlns:a14="http://schemas.microsoft.com/office/drawing/2010/main"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xmlns:a14="http://schemas.microsoft.com/office/drawing/2010/main"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xmlns:a14="http://schemas.microsoft.com/office/drawing/2010/main"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xmlns:a14="http://schemas.microsoft.com/office/drawing/2010/main"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xmlns:a14="http://schemas.microsoft.com/office/drawing/2010/main"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xmlns:a14="http://schemas.microsoft.com/office/drawing/2010/main"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xmlns:a14="http://schemas.microsoft.com/office/drawing/2010/main"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xmlns:a14="http://schemas.microsoft.com/office/drawing/2010/main"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xmlns:a14="http://schemas.microsoft.com/office/drawing/2010/main"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xmlns:a14="http://schemas.microsoft.com/office/drawing/2010/main"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xmlns:a14="http://schemas.microsoft.com/office/drawing/2010/main"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xmlns:a14="http://schemas.microsoft.com/office/drawing/2010/main"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xmlns:a14="http://schemas.microsoft.com/office/drawing/2010/main"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xmlns:a14="http://schemas.microsoft.com/office/drawing/2010/main"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xmlns:a14="http://schemas.microsoft.com/office/drawing/2010/main"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xmlns:a14="http://schemas.microsoft.com/office/drawing/2010/main"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xmlns:a14="http://schemas.microsoft.com/office/drawing/2010/main"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xmlns:a14="http://schemas.microsoft.com/office/drawing/2010/main"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xmlns:a14="http://schemas.microsoft.com/office/drawing/2010/main"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xmlns:a14="http://schemas.microsoft.com/office/drawing/2010/main"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xmlns:a14="http://schemas.microsoft.com/office/drawing/2010/main"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xmlns:a14="http://schemas.microsoft.com/office/drawing/2010/main"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1771" cy="379591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1</xdr:col>
          <xdr:colOff>91440</xdr:colOff>
          <xdr:row>36</xdr:row>
          <xdr:rowOff>15240</xdr:rowOff>
        </xdr:from>
        <xdr:to>
          <xdr:col>2</xdr:col>
          <xdr:colOff>76200</xdr:colOff>
          <xdr:row>36</xdr:row>
          <xdr:rowOff>175260</xdr:rowOff>
        </xdr:to>
        <xdr:sp macro="" textlink="">
          <xdr:nvSpPr>
            <xdr:cNvPr id="48" name="Check Box 1" hidden="1">
              <a:extLst>
                <a:ext uri="{63B3BB69-23CF-44E3-9099-C40C66FF867C}">
                  <a14:compatExt spid="_x0000_s35841"/>
                </a:ext>
                <a:ext uri="{FF2B5EF4-FFF2-40B4-BE49-F238E27FC236}">
                  <a16:creationId xmlns:a16="http://schemas.microsoft.com/office/drawing/2014/main" id="{B3C78437-99A4-D0A1-373F-0C658492B3D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43</xdr:row>
          <xdr:rowOff>53340</xdr:rowOff>
        </xdr:from>
        <xdr:to>
          <xdr:col>6</xdr:col>
          <xdr:colOff>15240</xdr:colOff>
          <xdr:row>43</xdr:row>
          <xdr:rowOff>220980</xdr:rowOff>
        </xdr:to>
        <xdr:sp macro="" textlink="">
          <xdr:nvSpPr>
            <xdr:cNvPr id="49" name="Check Box 2" hidden="1">
              <a:extLst>
                <a:ext uri="{63B3BB69-23CF-44E3-9099-C40C66FF867C}">
                  <a14:compatExt spid="_x0000_s35842"/>
                </a:ext>
                <a:ext uri="{FF2B5EF4-FFF2-40B4-BE49-F238E27FC236}">
                  <a16:creationId xmlns:a16="http://schemas.microsoft.com/office/drawing/2014/main" id="{13A9C186-D0A9-95BF-313F-670CA57B41D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43</xdr:row>
          <xdr:rowOff>53340</xdr:rowOff>
        </xdr:from>
        <xdr:to>
          <xdr:col>10</xdr:col>
          <xdr:colOff>22860</xdr:colOff>
          <xdr:row>43</xdr:row>
          <xdr:rowOff>220980</xdr:rowOff>
        </xdr:to>
        <xdr:sp macro="" textlink="">
          <xdr:nvSpPr>
            <xdr:cNvPr id="50" name="Check Box 3" hidden="1">
              <a:extLst>
                <a:ext uri="{63B3BB69-23CF-44E3-9099-C40C66FF867C}">
                  <a14:compatExt spid="_x0000_s35843"/>
                </a:ext>
                <a:ext uri="{FF2B5EF4-FFF2-40B4-BE49-F238E27FC236}">
                  <a16:creationId xmlns:a16="http://schemas.microsoft.com/office/drawing/2014/main" id="{BEA31D7A-CA4F-4686-A527-3C674FC4A3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43</xdr:row>
          <xdr:rowOff>53340</xdr:rowOff>
        </xdr:from>
        <xdr:to>
          <xdr:col>16</xdr:col>
          <xdr:colOff>22860</xdr:colOff>
          <xdr:row>43</xdr:row>
          <xdr:rowOff>220980</xdr:rowOff>
        </xdr:to>
        <xdr:sp macro="" textlink="">
          <xdr:nvSpPr>
            <xdr:cNvPr id="51" name="Check Box 4" hidden="1">
              <a:extLst>
                <a:ext uri="{63B3BB69-23CF-44E3-9099-C40C66FF867C}">
                  <a14:compatExt spid="_x0000_s35844"/>
                </a:ext>
                <a:ext uri="{FF2B5EF4-FFF2-40B4-BE49-F238E27FC236}">
                  <a16:creationId xmlns:a16="http://schemas.microsoft.com/office/drawing/2014/main" id="{39E19B2E-54AD-87B3-E62A-E0EE89EC5F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43</xdr:row>
          <xdr:rowOff>53340</xdr:rowOff>
        </xdr:from>
        <xdr:to>
          <xdr:col>23</xdr:col>
          <xdr:colOff>22860</xdr:colOff>
          <xdr:row>43</xdr:row>
          <xdr:rowOff>220980</xdr:rowOff>
        </xdr:to>
        <xdr:sp macro="" textlink="">
          <xdr:nvSpPr>
            <xdr:cNvPr id="52" name="Check Box 5" hidden="1">
              <a:extLst>
                <a:ext uri="{63B3BB69-23CF-44E3-9099-C40C66FF867C}">
                  <a14:compatExt spid="_x0000_s35845"/>
                </a:ext>
                <a:ext uri="{FF2B5EF4-FFF2-40B4-BE49-F238E27FC236}">
                  <a16:creationId xmlns:a16="http://schemas.microsoft.com/office/drawing/2014/main" id="{9216F46D-FB0F-08B7-58E6-23B1D9579BA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43</xdr:row>
          <xdr:rowOff>53340</xdr:rowOff>
        </xdr:from>
        <xdr:to>
          <xdr:col>27</xdr:col>
          <xdr:colOff>15240</xdr:colOff>
          <xdr:row>43</xdr:row>
          <xdr:rowOff>220980</xdr:rowOff>
        </xdr:to>
        <xdr:sp macro="" textlink="">
          <xdr:nvSpPr>
            <xdr:cNvPr id="53" name="Check Box 6" hidden="1">
              <a:extLst>
                <a:ext uri="{63B3BB69-23CF-44E3-9099-C40C66FF867C}">
                  <a14:compatExt spid="_x0000_s35846"/>
                </a:ext>
                <a:ext uri="{FF2B5EF4-FFF2-40B4-BE49-F238E27FC236}">
                  <a16:creationId xmlns:a16="http://schemas.microsoft.com/office/drawing/2014/main" id="{C8F72AD7-9B3B-50ED-74CC-77D0DA9BD9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44</xdr:row>
          <xdr:rowOff>175260</xdr:rowOff>
        </xdr:from>
        <xdr:to>
          <xdr:col>6</xdr:col>
          <xdr:colOff>15240</xdr:colOff>
          <xdr:row>46</xdr:row>
          <xdr:rowOff>15240</xdr:rowOff>
        </xdr:to>
        <xdr:sp macro="" textlink="">
          <xdr:nvSpPr>
            <xdr:cNvPr id="54" name="Check Box 7" hidden="1">
              <a:extLst>
                <a:ext uri="{63B3BB69-23CF-44E3-9099-C40C66FF867C}">
                  <a14:compatExt spid="_x0000_s35847"/>
                </a:ext>
                <a:ext uri="{FF2B5EF4-FFF2-40B4-BE49-F238E27FC236}">
                  <a16:creationId xmlns:a16="http://schemas.microsoft.com/office/drawing/2014/main" id="{4D8F67E1-CD37-C345-0234-BB5ECBB7595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44</xdr:row>
          <xdr:rowOff>182880</xdr:rowOff>
        </xdr:from>
        <xdr:to>
          <xdr:col>13</xdr:col>
          <xdr:colOff>22860</xdr:colOff>
          <xdr:row>46</xdr:row>
          <xdr:rowOff>15240</xdr:rowOff>
        </xdr:to>
        <xdr:sp macro="" textlink="">
          <xdr:nvSpPr>
            <xdr:cNvPr id="55" name="Check Box 8" hidden="1">
              <a:extLst>
                <a:ext uri="{63B3BB69-23CF-44E3-9099-C40C66FF867C}">
                  <a14:compatExt spid="_x0000_s35848"/>
                </a:ext>
                <a:ext uri="{FF2B5EF4-FFF2-40B4-BE49-F238E27FC236}">
                  <a16:creationId xmlns:a16="http://schemas.microsoft.com/office/drawing/2014/main" id="{94955F01-E16F-27B7-4D74-DEB0736741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44</xdr:row>
          <xdr:rowOff>182880</xdr:rowOff>
        </xdr:from>
        <xdr:to>
          <xdr:col>20</xdr:col>
          <xdr:colOff>22860</xdr:colOff>
          <xdr:row>46</xdr:row>
          <xdr:rowOff>15240</xdr:rowOff>
        </xdr:to>
        <xdr:sp macro="" textlink="">
          <xdr:nvSpPr>
            <xdr:cNvPr id="56" name="Check Box 9" hidden="1">
              <a:extLst>
                <a:ext uri="{63B3BB69-23CF-44E3-9099-C40C66FF867C}">
                  <a14:compatExt spid="_x0000_s35849"/>
                </a:ext>
                <a:ext uri="{FF2B5EF4-FFF2-40B4-BE49-F238E27FC236}">
                  <a16:creationId xmlns:a16="http://schemas.microsoft.com/office/drawing/2014/main" id="{86603562-8E1D-F4D3-B4F0-29E8108E8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53</xdr:row>
          <xdr:rowOff>22860</xdr:rowOff>
        </xdr:from>
        <xdr:to>
          <xdr:col>23</xdr:col>
          <xdr:colOff>22860</xdr:colOff>
          <xdr:row>54</xdr:row>
          <xdr:rowOff>0</xdr:rowOff>
        </xdr:to>
        <xdr:sp macro="" textlink="">
          <xdr:nvSpPr>
            <xdr:cNvPr id="57" name="Check Box 10" hidden="1">
              <a:extLst>
                <a:ext uri="{63B3BB69-23CF-44E3-9099-C40C66FF867C}">
                  <a14:compatExt spid="_x0000_s35850"/>
                </a:ext>
                <a:ext uri="{FF2B5EF4-FFF2-40B4-BE49-F238E27FC236}">
                  <a16:creationId xmlns:a16="http://schemas.microsoft.com/office/drawing/2014/main" id="{039EC6D4-2ACB-1867-3A46-BCCF9B7A491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53</xdr:row>
          <xdr:rowOff>22860</xdr:rowOff>
        </xdr:from>
        <xdr:to>
          <xdr:col>27</xdr:col>
          <xdr:colOff>22860</xdr:colOff>
          <xdr:row>54</xdr:row>
          <xdr:rowOff>0</xdr:rowOff>
        </xdr:to>
        <xdr:sp macro="" textlink="">
          <xdr:nvSpPr>
            <xdr:cNvPr id="58" name="Check Box 11" hidden="1">
              <a:extLst>
                <a:ext uri="{63B3BB69-23CF-44E3-9099-C40C66FF867C}">
                  <a14:compatExt spid="_x0000_s35851"/>
                </a:ext>
                <a:ext uri="{FF2B5EF4-FFF2-40B4-BE49-F238E27FC236}">
                  <a16:creationId xmlns:a16="http://schemas.microsoft.com/office/drawing/2014/main" id="{B9406399-5A02-5485-221B-886B7AE1F4D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54</xdr:row>
          <xdr:rowOff>121920</xdr:rowOff>
        </xdr:from>
        <xdr:to>
          <xdr:col>6</xdr:col>
          <xdr:colOff>7620</xdr:colOff>
          <xdr:row>55</xdr:row>
          <xdr:rowOff>60960</xdr:rowOff>
        </xdr:to>
        <xdr:sp macro="" textlink="">
          <xdr:nvSpPr>
            <xdr:cNvPr id="59" name="Check Box 12" hidden="1">
              <a:extLst>
                <a:ext uri="{63B3BB69-23CF-44E3-9099-C40C66FF867C}">
                  <a14:compatExt spid="_x0000_s35852"/>
                </a:ext>
                <a:ext uri="{FF2B5EF4-FFF2-40B4-BE49-F238E27FC236}">
                  <a16:creationId xmlns:a16="http://schemas.microsoft.com/office/drawing/2014/main" id="{13ACA246-6AD1-B5DB-3A7F-C0DD7839A2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97</xdr:row>
          <xdr:rowOff>7620</xdr:rowOff>
        </xdr:from>
        <xdr:to>
          <xdr:col>3</xdr:col>
          <xdr:colOff>83820</xdr:colOff>
          <xdr:row>97</xdr:row>
          <xdr:rowOff>175260</xdr:rowOff>
        </xdr:to>
        <xdr:sp macro="" textlink="">
          <xdr:nvSpPr>
            <xdr:cNvPr id="60" name="Check Box 13" hidden="1">
              <a:extLst>
                <a:ext uri="{63B3BB69-23CF-44E3-9099-C40C66FF867C}">
                  <a14:compatExt spid="_x0000_s35853"/>
                </a:ext>
                <a:ext uri="{FF2B5EF4-FFF2-40B4-BE49-F238E27FC236}">
                  <a16:creationId xmlns:a16="http://schemas.microsoft.com/office/drawing/2014/main" id="{8EB45972-489B-ACC3-A78B-3C022FE781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102</xdr:row>
          <xdr:rowOff>38100</xdr:rowOff>
        </xdr:from>
        <xdr:to>
          <xdr:col>13</xdr:col>
          <xdr:colOff>83820</xdr:colOff>
          <xdr:row>102</xdr:row>
          <xdr:rowOff>220980</xdr:rowOff>
        </xdr:to>
        <xdr:sp macro="" textlink="">
          <xdr:nvSpPr>
            <xdr:cNvPr id="61" name="Check Box 14" hidden="1">
              <a:extLst>
                <a:ext uri="{63B3BB69-23CF-44E3-9099-C40C66FF867C}">
                  <a14:compatExt spid="_x0000_s35854"/>
                </a:ext>
                <a:ext uri="{FF2B5EF4-FFF2-40B4-BE49-F238E27FC236}">
                  <a16:creationId xmlns:a16="http://schemas.microsoft.com/office/drawing/2014/main" id="{97A093FB-1EB6-B8C1-1A6B-03D1575E444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104</xdr:row>
          <xdr:rowOff>160020</xdr:rowOff>
        </xdr:from>
        <xdr:to>
          <xdr:col>3</xdr:col>
          <xdr:colOff>83820</xdr:colOff>
          <xdr:row>106</xdr:row>
          <xdr:rowOff>0</xdr:rowOff>
        </xdr:to>
        <xdr:sp macro="" textlink="">
          <xdr:nvSpPr>
            <xdr:cNvPr id="62" name="Check Box 15" hidden="1">
              <a:extLst>
                <a:ext uri="{63B3BB69-23CF-44E3-9099-C40C66FF867C}">
                  <a14:compatExt spid="_x0000_s35855"/>
                </a:ext>
                <a:ext uri="{FF2B5EF4-FFF2-40B4-BE49-F238E27FC236}">
                  <a16:creationId xmlns:a16="http://schemas.microsoft.com/office/drawing/2014/main" id="{62D8006A-F68A-7D0A-7822-1D757259AE0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113</xdr:row>
          <xdr:rowOff>38100</xdr:rowOff>
        </xdr:from>
        <xdr:to>
          <xdr:col>13</xdr:col>
          <xdr:colOff>83820</xdr:colOff>
          <xdr:row>113</xdr:row>
          <xdr:rowOff>205740</xdr:rowOff>
        </xdr:to>
        <xdr:sp macro="" textlink="">
          <xdr:nvSpPr>
            <xdr:cNvPr id="63" name="Check Box 16" hidden="1">
              <a:extLst>
                <a:ext uri="{63B3BB69-23CF-44E3-9099-C40C66FF867C}">
                  <a14:compatExt spid="_x0000_s35856"/>
                </a:ext>
                <a:ext uri="{FF2B5EF4-FFF2-40B4-BE49-F238E27FC236}">
                  <a16:creationId xmlns:a16="http://schemas.microsoft.com/office/drawing/2014/main" id="{90F82486-0F8F-CAFA-C54D-C805FA2DA6A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117</xdr:row>
          <xdr:rowOff>22860</xdr:rowOff>
        </xdr:from>
        <xdr:to>
          <xdr:col>2</xdr:col>
          <xdr:colOff>60960</xdr:colOff>
          <xdr:row>117</xdr:row>
          <xdr:rowOff>198120</xdr:rowOff>
        </xdr:to>
        <xdr:sp macro="" textlink="">
          <xdr:nvSpPr>
            <xdr:cNvPr id="35840" name="Check Box 17" hidden="1">
              <a:extLst>
                <a:ext uri="{63B3BB69-23CF-44E3-9099-C40C66FF867C}">
                  <a14:compatExt spid="_x0000_s35857"/>
                </a:ext>
                <a:ext uri="{FF2B5EF4-FFF2-40B4-BE49-F238E27FC236}">
                  <a16:creationId xmlns:a16="http://schemas.microsoft.com/office/drawing/2014/main" id="{1552077B-BA65-EE8E-EF35-D9C3C718F5B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124</xdr:row>
          <xdr:rowOff>45720</xdr:rowOff>
        </xdr:from>
        <xdr:to>
          <xdr:col>13</xdr:col>
          <xdr:colOff>83820</xdr:colOff>
          <xdr:row>124</xdr:row>
          <xdr:rowOff>236220</xdr:rowOff>
        </xdr:to>
        <xdr:sp macro="" textlink="">
          <xdr:nvSpPr>
            <xdr:cNvPr id="35902" name="Check Box 18" hidden="1">
              <a:extLst>
                <a:ext uri="{63B3BB69-23CF-44E3-9099-C40C66FF867C}">
                  <a14:compatExt spid="_x0000_s35858"/>
                </a:ext>
                <a:ext uri="{FF2B5EF4-FFF2-40B4-BE49-F238E27FC236}">
                  <a16:creationId xmlns:a16="http://schemas.microsoft.com/office/drawing/2014/main" id="{A7C7A580-C2A6-4096-EF77-DA3B7D93E1B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175260</xdr:rowOff>
        </xdr:from>
        <xdr:to>
          <xdr:col>8</xdr:col>
          <xdr:colOff>22860</xdr:colOff>
          <xdr:row>108</xdr:row>
          <xdr:rowOff>152400</xdr:rowOff>
        </xdr:to>
        <xdr:sp macro="" textlink="">
          <xdr:nvSpPr>
            <xdr:cNvPr id="35903" name="Check Box 19" hidden="1">
              <a:extLst>
                <a:ext uri="{63B3BB69-23CF-44E3-9099-C40C66FF867C}">
                  <a14:compatExt spid="_x0000_s35859"/>
                </a:ext>
                <a:ext uri="{FF2B5EF4-FFF2-40B4-BE49-F238E27FC236}">
                  <a16:creationId xmlns:a16="http://schemas.microsoft.com/office/drawing/2014/main" id="{D0688F30-1640-33D8-E450-960982A16A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190500</xdr:rowOff>
        </xdr:from>
        <xdr:to>
          <xdr:col>8</xdr:col>
          <xdr:colOff>22860</xdr:colOff>
          <xdr:row>110</xdr:row>
          <xdr:rowOff>167640</xdr:rowOff>
        </xdr:to>
        <xdr:sp macro="" textlink="">
          <xdr:nvSpPr>
            <xdr:cNvPr id="35904" name="Check Box 20" hidden="1">
              <a:extLst>
                <a:ext uri="{63B3BB69-23CF-44E3-9099-C40C66FF867C}">
                  <a14:compatExt spid="_x0000_s35860"/>
                </a:ext>
                <a:ext uri="{FF2B5EF4-FFF2-40B4-BE49-F238E27FC236}">
                  <a16:creationId xmlns:a16="http://schemas.microsoft.com/office/drawing/2014/main" id="{DB938DA4-2C32-4849-C91A-EDE40B3353A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119</xdr:row>
          <xdr:rowOff>7620</xdr:rowOff>
        </xdr:from>
        <xdr:to>
          <xdr:col>7</xdr:col>
          <xdr:colOff>0</xdr:colOff>
          <xdr:row>119</xdr:row>
          <xdr:rowOff>243840</xdr:rowOff>
        </xdr:to>
        <xdr:sp macro="" textlink="">
          <xdr:nvSpPr>
            <xdr:cNvPr id="35905" name="Check Box 21" hidden="1">
              <a:extLst>
                <a:ext uri="{63B3BB69-23CF-44E3-9099-C40C66FF867C}">
                  <a14:compatExt spid="_x0000_s35861"/>
                </a:ext>
                <a:ext uri="{FF2B5EF4-FFF2-40B4-BE49-F238E27FC236}">
                  <a16:creationId xmlns:a16="http://schemas.microsoft.com/office/drawing/2014/main" id="{BC9E8591-09F0-36A5-9BFE-4119C830A4A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120</xdr:row>
          <xdr:rowOff>91440</xdr:rowOff>
        </xdr:from>
        <xdr:to>
          <xdr:col>7</xdr:col>
          <xdr:colOff>0</xdr:colOff>
          <xdr:row>120</xdr:row>
          <xdr:rowOff>266700</xdr:rowOff>
        </xdr:to>
        <xdr:sp macro="" textlink="">
          <xdr:nvSpPr>
            <xdr:cNvPr id="35906" name="Check Box 22" hidden="1">
              <a:extLst>
                <a:ext uri="{63B3BB69-23CF-44E3-9099-C40C66FF867C}">
                  <a14:compatExt spid="_x0000_s35862"/>
                </a:ext>
                <a:ext uri="{FF2B5EF4-FFF2-40B4-BE49-F238E27FC236}">
                  <a16:creationId xmlns:a16="http://schemas.microsoft.com/office/drawing/2014/main" id="{2F04D71C-FB62-5DE5-8841-21549628F87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121</xdr:row>
          <xdr:rowOff>114300</xdr:rowOff>
        </xdr:from>
        <xdr:to>
          <xdr:col>7</xdr:col>
          <xdr:colOff>0</xdr:colOff>
          <xdr:row>121</xdr:row>
          <xdr:rowOff>266700</xdr:rowOff>
        </xdr:to>
        <xdr:sp macro="" textlink="">
          <xdr:nvSpPr>
            <xdr:cNvPr id="35907" name="Check Box 23" hidden="1">
              <a:extLst>
                <a:ext uri="{63B3BB69-23CF-44E3-9099-C40C66FF867C}">
                  <a14:compatExt spid="_x0000_s35863"/>
                </a:ext>
                <a:ext uri="{FF2B5EF4-FFF2-40B4-BE49-F238E27FC236}">
                  <a16:creationId xmlns:a16="http://schemas.microsoft.com/office/drawing/2014/main" id="{F2A37C20-1FA7-9469-8231-F636D9FFCC1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152</xdr:row>
          <xdr:rowOff>121920</xdr:rowOff>
        </xdr:from>
        <xdr:to>
          <xdr:col>6</xdr:col>
          <xdr:colOff>0</xdr:colOff>
          <xdr:row>154</xdr:row>
          <xdr:rowOff>15240</xdr:rowOff>
        </xdr:to>
        <xdr:sp macro="" textlink="">
          <xdr:nvSpPr>
            <xdr:cNvPr id="35908" name="Check Box 24" hidden="1">
              <a:extLst>
                <a:ext uri="{63B3BB69-23CF-44E3-9099-C40C66FF867C}">
                  <a14:compatExt spid="_x0000_s35864"/>
                </a:ext>
                <a:ext uri="{FF2B5EF4-FFF2-40B4-BE49-F238E27FC236}">
                  <a16:creationId xmlns:a16="http://schemas.microsoft.com/office/drawing/2014/main" id="{4EE57786-E972-8C6B-93B7-681C01E56B1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153</xdr:row>
          <xdr:rowOff>129540</xdr:rowOff>
        </xdr:from>
        <xdr:to>
          <xdr:col>6</xdr:col>
          <xdr:colOff>0</xdr:colOff>
          <xdr:row>155</xdr:row>
          <xdr:rowOff>22860</xdr:rowOff>
        </xdr:to>
        <xdr:sp macro="" textlink="">
          <xdr:nvSpPr>
            <xdr:cNvPr id="35909" name="Check Box 25" hidden="1">
              <a:extLst>
                <a:ext uri="{63B3BB69-23CF-44E3-9099-C40C66FF867C}">
                  <a14:compatExt spid="_x0000_s35865"/>
                </a:ext>
                <a:ext uri="{FF2B5EF4-FFF2-40B4-BE49-F238E27FC236}">
                  <a16:creationId xmlns:a16="http://schemas.microsoft.com/office/drawing/2014/main" id="{4C52BCDC-6543-1BF8-C2D9-B062740A2C1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154</xdr:row>
          <xdr:rowOff>121920</xdr:rowOff>
        </xdr:from>
        <xdr:to>
          <xdr:col>6</xdr:col>
          <xdr:colOff>0</xdr:colOff>
          <xdr:row>156</xdr:row>
          <xdr:rowOff>22860</xdr:rowOff>
        </xdr:to>
        <xdr:sp macro="" textlink="">
          <xdr:nvSpPr>
            <xdr:cNvPr id="35910" name="Check Box 26" hidden="1">
              <a:extLst>
                <a:ext uri="{63B3BB69-23CF-44E3-9099-C40C66FF867C}">
                  <a14:compatExt spid="_x0000_s35866"/>
                </a:ext>
                <a:ext uri="{FF2B5EF4-FFF2-40B4-BE49-F238E27FC236}">
                  <a16:creationId xmlns:a16="http://schemas.microsoft.com/office/drawing/2014/main" id="{F0201B1F-602C-57A2-ADE8-206F094D53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155</xdr:row>
          <xdr:rowOff>121920</xdr:rowOff>
        </xdr:from>
        <xdr:to>
          <xdr:col>6</xdr:col>
          <xdr:colOff>0</xdr:colOff>
          <xdr:row>157</xdr:row>
          <xdr:rowOff>22860</xdr:rowOff>
        </xdr:to>
        <xdr:sp macro="" textlink="">
          <xdr:nvSpPr>
            <xdr:cNvPr id="35911" name="Check Box 27" hidden="1">
              <a:extLst>
                <a:ext uri="{63B3BB69-23CF-44E3-9099-C40C66FF867C}">
                  <a14:compatExt spid="_x0000_s35867"/>
                </a:ext>
                <a:ext uri="{FF2B5EF4-FFF2-40B4-BE49-F238E27FC236}">
                  <a16:creationId xmlns:a16="http://schemas.microsoft.com/office/drawing/2014/main" id="{0D6E8F8E-3607-2C26-64B1-990B6CF99FA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157</xdr:row>
          <xdr:rowOff>30480</xdr:rowOff>
        </xdr:from>
        <xdr:to>
          <xdr:col>6</xdr:col>
          <xdr:colOff>0</xdr:colOff>
          <xdr:row>157</xdr:row>
          <xdr:rowOff>205740</xdr:rowOff>
        </xdr:to>
        <xdr:sp macro="" textlink="">
          <xdr:nvSpPr>
            <xdr:cNvPr id="35912" name="Check Box 28" hidden="1">
              <a:extLst>
                <a:ext uri="{63B3BB69-23CF-44E3-9099-C40C66FF867C}">
                  <a14:compatExt spid="_x0000_s35868"/>
                </a:ext>
                <a:ext uri="{FF2B5EF4-FFF2-40B4-BE49-F238E27FC236}">
                  <a16:creationId xmlns:a16="http://schemas.microsoft.com/office/drawing/2014/main" id="{2540108A-0D2B-7668-4D26-2DD74081BA9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157</xdr:row>
          <xdr:rowOff>236220</xdr:rowOff>
        </xdr:from>
        <xdr:to>
          <xdr:col>6</xdr:col>
          <xdr:colOff>0</xdr:colOff>
          <xdr:row>159</xdr:row>
          <xdr:rowOff>22860</xdr:rowOff>
        </xdr:to>
        <xdr:sp macro="" textlink="">
          <xdr:nvSpPr>
            <xdr:cNvPr id="35913" name="Check Box 29" hidden="1">
              <a:extLst>
                <a:ext uri="{63B3BB69-23CF-44E3-9099-C40C66FF867C}">
                  <a14:compatExt spid="_x0000_s35869"/>
                </a:ext>
                <a:ext uri="{FF2B5EF4-FFF2-40B4-BE49-F238E27FC236}">
                  <a16:creationId xmlns:a16="http://schemas.microsoft.com/office/drawing/2014/main" id="{A2D566FC-40E6-CE23-9B02-61408745347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158</xdr:row>
          <xdr:rowOff>114300</xdr:rowOff>
        </xdr:from>
        <xdr:to>
          <xdr:col>6</xdr:col>
          <xdr:colOff>0</xdr:colOff>
          <xdr:row>160</xdr:row>
          <xdr:rowOff>22860</xdr:rowOff>
        </xdr:to>
        <xdr:sp macro="" textlink="">
          <xdr:nvSpPr>
            <xdr:cNvPr id="35914" name="Check Box 30" hidden="1">
              <a:extLst>
                <a:ext uri="{63B3BB69-23CF-44E3-9099-C40C66FF867C}">
                  <a14:compatExt spid="_x0000_s35870"/>
                </a:ext>
                <a:ext uri="{FF2B5EF4-FFF2-40B4-BE49-F238E27FC236}">
                  <a16:creationId xmlns:a16="http://schemas.microsoft.com/office/drawing/2014/main" id="{8FC6F389-DC05-DF6A-6682-FC41B1A47FC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159</xdr:row>
          <xdr:rowOff>114300</xdr:rowOff>
        </xdr:from>
        <xdr:to>
          <xdr:col>6</xdr:col>
          <xdr:colOff>0</xdr:colOff>
          <xdr:row>161</xdr:row>
          <xdr:rowOff>22860</xdr:rowOff>
        </xdr:to>
        <xdr:sp macro="" textlink="">
          <xdr:nvSpPr>
            <xdr:cNvPr id="35915" name="Check Box 31" hidden="1">
              <a:extLst>
                <a:ext uri="{63B3BB69-23CF-44E3-9099-C40C66FF867C}">
                  <a14:compatExt spid="_x0000_s35871"/>
                </a:ext>
                <a:ext uri="{FF2B5EF4-FFF2-40B4-BE49-F238E27FC236}">
                  <a16:creationId xmlns:a16="http://schemas.microsoft.com/office/drawing/2014/main" id="{D8FACB50-0942-01BF-314C-FC1E8DC2BD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160</xdr:row>
          <xdr:rowOff>114300</xdr:rowOff>
        </xdr:from>
        <xdr:to>
          <xdr:col>6</xdr:col>
          <xdr:colOff>0</xdr:colOff>
          <xdr:row>162</xdr:row>
          <xdr:rowOff>22860</xdr:rowOff>
        </xdr:to>
        <xdr:sp macro="" textlink="">
          <xdr:nvSpPr>
            <xdr:cNvPr id="35916" name="Check Box 32" hidden="1">
              <a:extLst>
                <a:ext uri="{63B3BB69-23CF-44E3-9099-C40C66FF867C}">
                  <a14:compatExt spid="_x0000_s35872"/>
                </a:ext>
                <a:ext uri="{FF2B5EF4-FFF2-40B4-BE49-F238E27FC236}">
                  <a16:creationId xmlns:a16="http://schemas.microsoft.com/office/drawing/2014/main" id="{7E9D7B6D-5EC5-137B-8D7C-921B75105B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162</xdr:row>
          <xdr:rowOff>22860</xdr:rowOff>
        </xdr:from>
        <xdr:to>
          <xdr:col>6</xdr:col>
          <xdr:colOff>0</xdr:colOff>
          <xdr:row>162</xdr:row>
          <xdr:rowOff>198120</xdr:rowOff>
        </xdr:to>
        <xdr:sp macro="" textlink="">
          <xdr:nvSpPr>
            <xdr:cNvPr id="35917" name="Check Box 33" hidden="1">
              <a:extLst>
                <a:ext uri="{63B3BB69-23CF-44E3-9099-C40C66FF867C}">
                  <a14:compatExt spid="_x0000_s35873"/>
                </a:ext>
                <a:ext uri="{FF2B5EF4-FFF2-40B4-BE49-F238E27FC236}">
                  <a16:creationId xmlns:a16="http://schemas.microsoft.com/office/drawing/2014/main" id="{B9AB2EC7-A21C-DC1B-CBE7-B03267AA10C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162</xdr:row>
          <xdr:rowOff>213360</xdr:rowOff>
        </xdr:from>
        <xdr:to>
          <xdr:col>6</xdr:col>
          <xdr:colOff>0</xdr:colOff>
          <xdr:row>164</xdr:row>
          <xdr:rowOff>22860</xdr:rowOff>
        </xdr:to>
        <xdr:sp macro="" textlink="">
          <xdr:nvSpPr>
            <xdr:cNvPr id="35918" name="Check Box 34" hidden="1">
              <a:extLst>
                <a:ext uri="{63B3BB69-23CF-44E3-9099-C40C66FF867C}">
                  <a14:compatExt spid="_x0000_s35874"/>
                </a:ext>
                <a:ext uri="{FF2B5EF4-FFF2-40B4-BE49-F238E27FC236}">
                  <a16:creationId xmlns:a16="http://schemas.microsoft.com/office/drawing/2014/main" id="{9B109518-5465-857D-B386-0715917BBE5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163</xdr:row>
          <xdr:rowOff>114300</xdr:rowOff>
        </xdr:from>
        <xdr:to>
          <xdr:col>6</xdr:col>
          <xdr:colOff>0</xdr:colOff>
          <xdr:row>165</xdr:row>
          <xdr:rowOff>22860</xdr:rowOff>
        </xdr:to>
        <xdr:sp macro="" textlink="">
          <xdr:nvSpPr>
            <xdr:cNvPr id="35919" name="Check Box 35" hidden="1">
              <a:extLst>
                <a:ext uri="{63B3BB69-23CF-44E3-9099-C40C66FF867C}">
                  <a14:compatExt spid="_x0000_s35875"/>
                </a:ext>
                <a:ext uri="{FF2B5EF4-FFF2-40B4-BE49-F238E27FC236}">
                  <a16:creationId xmlns:a16="http://schemas.microsoft.com/office/drawing/2014/main" id="{815A0531-6DDE-9C91-213F-4DE69F54DBA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165</xdr:row>
          <xdr:rowOff>22860</xdr:rowOff>
        </xdr:from>
        <xdr:to>
          <xdr:col>6</xdr:col>
          <xdr:colOff>0</xdr:colOff>
          <xdr:row>165</xdr:row>
          <xdr:rowOff>198120</xdr:rowOff>
        </xdr:to>
        <xdr:sp macro="" textlink="">
          <xdr:nvSpPr>
            <xdr:cNvPr id="35920" name="Check Box 36" hidden="1">
              <a:extLst>
                <a:ext uri="{63B3BB69-23CF-44E3-9099-C40C66FF867C}">
                  <a14:compatExt spid="_x0000_s35876"/>
                </a:ext>
                <a:ext uri="{FF2B5EF4-FFF2-40B4-BE49-F238E27FC236}">
                  <a16:creationId xmlns:a16="http://schemas.microsoft.com/office/drawing/2014/main" id="{144F668B-2FB4-8956-66C6-31020F55682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165</xdr:row>
          <xdr:rowOff>205740</xdr:rowOff>
        </xdr:from>
        <xdr:to>
          <xdr:col>6</xdr:col>
          <xdr:colOff>0</xdr:colOff>
          <xdr:row>167</xdr:row>
          <xdr:rowOff>22860</xdr:rowOff>
        </xdr:to>
        <xdr:sp macro="" textlink="">
          <xdr:nvSpPr>
            <xdr:cNvPr id="35921" name="Check Box 37" hidden="1">
              <a:extLst>
                <a:ext uri="{63B3BB69-23CF-44E3-9099-C40C66FF867C}">
                  <a14:compatExt spid="_x0000_s35877"/>
                </a:ext>
                <a:ext uri="{FF2B5EF4-FFF2-40B4-BE49-F238E27FC236}">
                  <a16:creationId xmlns:a16="http://schemas.microsoft.com/office/drawing/2014/main" id="{B404E1EE-C7A4-CBDA-E152-A3EFAF4583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166</xdr:row>
          <xdr:rowOff>114300</xdr:rowOff>
        </xdr:from>
        <xdr:to>
          <xdr:col>6</xdr:col>
          <xdr:colOff>0</xdr:colOff>
          <xdr:row>168</xdr:row>
          <xdr:rowOff>22860</xdr:rowOff>
        </xdr:to>
        <xdr:sp macro="" textlink="">
          <xdr:nvSpPr>
            <xdr:cNvPr id="35922" name="Check Box 38" hidden="1">
              <a:extLst>
                <a:ext uri="{63B3BB69-23CF-44E3-9099-C40C66FF867C}">
                  <a14:compatExt spid="_x0000_s35878"/>
                </a:ext>
                <a:ext uri="{FF2B5EF4-FFF2-40B4-BE49-F238E27FC236}">
                  <a16:creationId xmlns:a16="http://schemas.microsoft.com/office/drawing/2014/main" id="{5F0F95B9-4F60-6A10-CA62-B95D3BE8D8C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167</xdr:row>
          <xdr:rowOff>114300</xdr:rowOff>
        </xdr:from>
        <xdr:to>
          <xdr:col>6</xdr:col>
          <xdr:colOff>0</xdr:colOff>
          <xdr:row>169</xdr:row>
          <xdr:rowOff>22860</xdr:rowOff>
        </xdr:to>
        <xdr:sp macro="" textlink="">
          <xdr:nvSpPr>
            <xdr:cNvPr id="35923" name="Check Box 39" hidden="1">
              <a:extLst>
                <a:ext uri="{63B3BB69-23CF-44E3-9099-C40C66FF867C}">
                  <a14:compatExt spid="_x0000_s35879"/>
                </a:ext>
                <a:ext uri="{FF2B5EF4-FFF2-40B4-BE49-F238E27FC236}">
                  <a16:creationId xmlns:a16="http://schemas.microsoft.com/office/drawing/2014/main" id="{60D64EB5-B0EA-0433-392C-E85F9A6E8EE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168</xdr:row>
          <xdr:rowOff>114300</xdr:rowOff>
        </xdr:from>
        <xdr:to>
          <xdr:col>6</xdr:col>
          <xdr:colOff>0</xdr:colOff>
          <xdr:row>170</xdr:row>
          <xdr:rowOff>22860</xdr:rowOff>
        </xdr:to>
        <xdr:sp macro="" textlink="">
          <xdr:nvSpPr>
            <xdr:cNvPr id="35924" name="Check Box 40" hidden="1">
              <a:extLst>
                <a:ext uri="{63B3BB69-23CF-44E3-9099-C40C66FF867C}">
                  <a14:compatExt spid="_x0000_s35880"/>
                </a:ext>
                <a:ext uri="{FF2B5EF4-FFF2-40B4-BE49-F238E27FC236}">
                  <a16:creationId xmlns:a16="http://schemas.microsoft.com/office/drawing/2014/main" id="{15752E51-4F03-5114-3695-AA9196D962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170</xdr:row>
          <xdr:rowOff>22860</xdr:rowOff>
        </xdr:from>
        <xdr:to>
          <xdr:col>6</xdr:col>
          <xdr:colOff>0</xdr:colOff>
          <xdr:row>170</xdr:row>
          <xdr:rowOff>182880</xdr:rowOff>
        </xdr:to>
        <xdr:sp macro="" textlink="">
          <xdr:nvSpPr>
            <xdr:cNvPr id="35925" name="Check Box 41" hidden="1">
              <a:extLst>
                <a:ext uri="{63B3BB69-23CF-44E3-9099-C40C66FF867C}">
                  <a14:compatExt spid="_x0000_s35881"/>
                </a:ext>
                <a:ext uri="{FF2B5EF4-FFF2-40B4-BE49-F238E27FC236}">
                  <a16:creationId xmlns:a16="http://schemas.microsoft.com/office/drawing/2014/main" id="{832CDB1F-51B6-14E9-03BA-7483940C10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170</xdr:row>
          <xdr:rowOff>205740</xdr:rowOff>
        </xdr:from>
        <xdr:to>
          <xdr:col>6</xdr:col>
          <xdr:colOff>0</xdr:colOff>
          <xdr:row>172</xdr:row>
          <xdr:rowOff>22860</xdr:rowOff>
        </xdr:to>
        <xdr:sp macro="" textlink="">
          <xdr:nvSpPr>
            <xdr:cNvPr id="35926" name="Check Box 42" hidden="1">
              <a:extLst>
                <a:ext uri="{63B3BB69-23CF-44E3-9099-C40C66FF867C}">
                  <a14:compatExt spid="_x0000_s35882"/>
                </a:ext>
                <a:ext uri="{FF2B5EF4-FFF2-40B4-BE49-F238E27FC236}">
                  <a16:creationId xmlns:a16="http://schemas.microsoft.com/office/drawing/2014/main" id="{96DDD3B2-5EDA-532A-633A-67411CDB6C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171</xdr:row>
          <xdr:rowOff>114300</xdr:rowOff>
        </xdr:from>
        <xdr:to>
          <xdr:col>6</xdr:col>
          <xdr:colOff>0</xdr:colOff>
          <xdr:row>173</xdr:row>
          <xdr:rowOff>22860</xdr:rowOff>
        </xdr:to>
        <xdr:sp macro="" textlink="">
          <xdr:nvSpPr>
            <xdr:cNvPr id="35927" name="Check Box 43" hidden="1">
              <a:extLst>
                <a:ext uri="{63B3BB69-23CF-44E3-9099-C40C66FF867C}">
                  <a14:compatExt spid="_x0000_s35883"/>
                </a:ext>
                <a:ext uri="{FF2B5EF4-FFF2-40B4-BE49-F238E27FC236}">
                  <a16:creationId xmlns:a16="http://schemas.microsoft.com/office/drawing/2014/main" id="{DF25CD29-BE57-9AF0-BC10-61A084AEAB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172</xdr:row>
          <xdr:rowOff>114300</xdr:rowOff>
        </xdr:from>
        <xdr:to>
          <xdr:col>6</xdr:col>
          <xdr:colOff>0</xdr:colOff>
          <xdr:row>174</xdr:row>
          <xdr:rowOff>22860</xdr:rowOff>
        </xdr:to>
        <xdr:sp macro="" textlink="">
          <xdr:nvSpPr>
            <xdr:cNvPr id="35928" name="Check Box 44" hidden="1">
              <a:extLst>
                <a:ext uri="{63B3BB69-23CF-44E3-9099-C40C66FF867C}">
                  <a14:compatExt spid="_x0000_s35884"/>
                </a:ext>
                <a:ext uri="{FF2B5EF4-FFF2-40B4-BE49-F238E27FC236}">
                  <a16:creationId xmlns:a16="http://schemas.microsoft.com/office/drawing/2014/main" id="{E4E346E4-7D6D-42DA-FE9A-58BC136802A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172</xdr:row>
          <xdr:rowOff>114300</xdr:rowOff>
        </xdr:from>
        <xdr:to>
          <xdr:col>6</xdr:col>
          <xdr:colOff>0</xdr:colOff>
          <xdr:row>174</xdr:row>
          <xdr:rowOff>22860</xdr:rowOff>
        </xdr:to>
        <xdr:sp macro="" textlink="">
          <xdr:nvSpPr>
            <xdr:cNvPr id="35929" name="Check Box 45" hidden="1">
              <a:extLst>
                <a:ext uri="{63B3BB69-23CF-44E3-9099-C40C66FF867C}">
                  <a14:compatExt spid="_x0000_s35885"/>
                </a:ext>
                <a:ext uri="{FF2B5EF4-FFF2-40B4-BE49-F238E27FC236}">
                  <a16:creationId xmlns:a16="http://schemas.microsoft.com/office/drawing/2014/main" id="{D969273C-31B9-5004-DEC3-6A3D2E13865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173</xdr:row>
          <xdr:rowOff>114300</xdr:rowOff>
        </xdr:from>
        <xdr:to>
          <xdr:col>6</xdr:col>
          <xdr:colOff>0</xdr:colOff>
          <xdr:row>175</xdr:row>
          <xdr:rowOff>22860</xdr:rowOff>
        </xdr:to>
        <xdr:sp macro="" textlink="">
          <xdr:nvSpPr>
            <xdr:cNvPr id="35930" name="Check Box 46" hidden="1">
              <a:extLst>
                <a:ext uri="{63B3BB69-23CF-44E3-9099-C40C66FF867C}">
                  <a14:compatExt spid="_x0000_s35886"/>
                </a:ext>
                <a:ext uri="{FF2B5EF4-FFF2-40B4-BE49-F238E27FC236}">
                  <a16:creationId xmlns:a16="http://schemas.microsoft.com/office/drawing/2014/main" id="{22C19088-C7B1-52AA-A9F3-2CD3973A71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174</xdr:row>
          <xdr:rowOff>114300</xdr:rowOff>
        </xdr:from>
        <xdr:to>
          <xdr:col>6</xdr:col>
          <xdr:colOff>0</xdr:colOff>
          <xdr:row>176</xdr:row>
          <xdr:rowOff>22860</xdr:rowOff>
        </xdr:to>
        <xdr:sp macro="" textlink="">
          <xdr:nvSpPr>
            <xdr:cNvPr id="35931" name="Check Box 47" hidden="1">
              <a:extLst>
                <a:ext uri="{63B3BB69-23CF-44E3-9099-C40C66FF867C}">
                  <a14:compatExt spid="_x0000_s35887"/>
                </a:ext>
                <a:ext uri="{FF2B5EF4-FFF2-40B4-BE49-F238E27FC236}">
                  <a16:creationId xmlns:a16="http://schemas.microsoft.com/office/drawing/2014/main" id="{7D98BBA6-FE6C-BB5C-80AF-57B32B9B00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175</xdr:row>
          <xdr:rowOff>114300</xdr:rowOff>
        </xdr:from>
        <xdr:to>
          <xdr:col>6</xdr:col>
          <xdr:colOff>0</xdr:colOff>
          <xdr:row>177</xdr:row>
          <xdr:rowOff>22860</xdr:rowOff>
        </xdr:to>
        <xdr:sp macro="" textlink="">
          <xdr:nvSpPr>
            <xdr:cNvPr id="35932" name="Check Box 48" hidden="1">
              <a:extLst>
                <a:ext uri="{63B3BB69-23CF-44E3-9099-C40C66FF867C}">
                  <a14:compatExt spid="_x0000_s35888"/>
                </a:ext>
                <a:ext uri="{FF2B5EF4-FFF2-40B4-BE49-F238E27FC236}">
                  <a16:creationId xmlns:a16="http://schemas.microsoft.com/office/drawing/2014/main" id="{A31751C9-B5FB-8DB5-4639-5F5C65EE65A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180</xdr:row>
          <xdr:rowOff>38100</xdr:rowOff>
        </xdr:from>
        <xdr:to>
          <xdr:col>6</xdr:col>
          <xdr:colOff>7620</xdr:colOff>
          <xdr:row>180</xdr:row>
          <xdr:rowOff>213360</xdr:rowOff>
        </xdr:to>
        <xdr:sp macro="" textlink="">
          <xdr:nvSpPr>
            <xdr:cNvPr id="35933" name="Check Box 49" hidden="1">
              <a:extLst>
                <a:ext uri="{63B3BB69-23CF-44E3-9099-C40C66FF867C}">
                  <a14:compatExt spid="_x0000_s35889"/>
                </a:ext>
                <a:ext uri="{FF2B5EF4-FFF2-40B4-BE49-F238E27FC236}">
                  <a16:creationId xmlns:a16="http://schemas.microsoft.com/office/drawing/2014/main" id="{E6D6B5FD-0324-9940-1448-583CB5502A4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181</xdr:row>
          <xdr:rowOff>7620</xdr:rowOff>
        </xdr:from>
        <xdr:to>
          <xdr:col>6</xdr:col>
          <xdr:colOff>15240</xdr:colOff>
          <xdr:row>181</xdr:row>
          <xdr:rowOff>182880</xdr:rowOff>
        </xdr:to>
        <xdr:sp macro="" textlink="">
          <xdr:nvSpPr>
            <xdr:cNvPr id="35934" name="Check Box 50" hidden="1">
              <a:extLst>
                <a:ext uri="{63B3BB69-23CF-44E3-9099-C40C66FF867C}">
                  <a14:compatExt spid="_x0000_s35890"/>
                </a:ext>
                <a:ext uri="{FF2B5EF4-FFF2-40B4-BE49-F238E27FC236}">
                  <a16:creationId xmlns:a16="http://schemas.microsoft.com/office/drawing/2014/main" id="{C7DE678F-D251-1A8C-D66B-63857D7F1B5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38100</xdr:rowOff>
        </xdr:from>
        <xdr:to>
          <xdr:col>1</xdr:col>
          <xdr:colOff>175260</xdr:colOff>
          <xdr:row>186</xdr:row>
          <xdr:rowOff>205740</xdr:rowOff>
        </xdr:to>
        <xdr:sp macro="" textlink="">
          <xdr:nvSpPr>
            <xdr:cNvPr id="35935" name="Check Box 51" hidden="1">
              <a:extLst>
                <a:ext uri="{63B3BB69-23CF-44E3-9099-C40C66FF867C}">
                  <a14:compatExt spid="_x0000_s35891"/>
                </a:ext>
                <a:ext uri="{FF2B5EF4-FFF2-40B4-BE49-F238E27FC236}">
                  <a16:creationId xmlns:a16="http://schemas.microsoft.com/office/drawing/2014/main" id="{FD346254-74FC-B405-96D5-D5466C5B3F2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91440</xdr:rowOff>
        </xdr:from>
        <xdr:to>
          <xdr:col>1</xdr:col>
          <xdr:colOff>167640</xdr:colOff>
          <xdr:row>187</xdr:row>
          <xdr:rowOff>274320</xdr:rowOff>
        </xdr:to>
        <xdr:sp macro="" textlink="">
          <xdr:nvSpPr>
            <xdr:cNvPr id="35936" name="Check Box 52" hidden="1">
              <a:extLst>
                <a:ext uri="{63B3BB69-23CF-44E3-9099-C40C66FF867C}">
                  <a14:compatExt spid="_x0000_s35892"/>
                </a:ext>
                <a:ext uri="{FF2B5EF4-FFF2-40B4-BE49-F238E27FC236}">
                  <a16:creationId xmlns:a16="http://schemas.microsoft.com/office/drawing/2014/main" id="{C6E9862E-626E-5124-3B5E-557D07909B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83820</xdr:rowOff>
        </xdr:from>
        <xdr:to>
          <xdr:col>1</xdr:col>
          <xdr:colOff>175260</xdr:colOff>
          <xdr:row>188</xdr:row>
          <xdr:rowOff>266700</xdr:rowOff>
        </xdr:to>
        <xdr:sp macro="" textlink="">
          <xdr:nvSpPr>
            <xdr:cNvPr id="35937" name="Check Box 53" hidden="1">
              <a:extLst>
                <a:ext uri="{63B3BB69-23CF-44E3-9099-C40C66FF867C}">
                  <a14:compatExt spid="_x0000_s35893"/>
                </a:ext>
                <a:ext uri="{FF2B5EF4-FFF2-40B4-BE49-F238E27FC236}">
                  <a16:creationId xmlns:a16="http://schemas.microsoft.com/office/drawing/2014/main" id="{9F203E2D-1B95-0737-0621-4B62BCDC359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15240</xdr:rowOff>
        </xdr:from>
        <xdr:to>
          <xdr:col>1</xdr:col>
          <xdr:colOff>175260</xdr:colOff>
          <xdr:row>189</xdr:row>
          <xdr:rowOff>198120</xdr:rowOff>
        </xdr:to>
        <xdr:sp macro="" textlink="">
          <xdr:nvSpPr>
            <xdr:cNvPr id="35938" name="Check Box 54" hidden="1">
              <a:extLst>
                <a:ext uri="{63B3BB69-23CF-44E3-9099-C40C66FF867C}">
                  <a14:compatExt spid="_x0000_s35894"/>
                </a:ext>
                <a:ext uri="{FF2B5EF4-FFF2-40B4-BE49-F238E27FC236}">
                  <a16:creationId xmlns:a16="http://schemas.microsoft.com/office/drawing/2014/main" id="{3C532341-8F75-E81D-B6A4-6EC06E7E7B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15240</xdr:rowOff>
        </xdr:from>
        <xdr:to>
          <xdr:col>1</xdr:col>
          <xdr:colOff>175260</xdr:colOff>
          <xdr:row>190</xdr:row>
          <xdr:rowOff>198120</xdr:rowOff>
        </xdr:to>
        <xdr:sp macro="" textlink="">
          <xdr:nvSpPr>
            <xdr:cNvPr id="35939" name="Check Box 55" hidden="1">
              <a:extLst>
                <a:ext uri="{63B3BB69-23CF-44E3-9099-C40C66FF867C}">
                  <a14:compatExt spid="_x0000_s35895"/>
                </a:ext>
                <a:ext uri="{FF2B5EF4-FFF2-40B4-BE49-F238E27FC236}">
                  <a16:creationId xmlns:a16="http://schemas.microsoft.com/office/drawing/2014/main" id="{20EFD38D-2F8C-3AD0-AF53-DDAD75328F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213360</xdr:rowOff>
        </xdr:from>
        <xdr:to>
          <xdr:col>1</xdr:col>
          <xdr:colOff>175260</xdr:colOff>
          <xdr:row>192</xdr:row>
          <xdr:rowOff>22860</xdr:rowOff>
        </xdr:to>
        <xdr:sp macro="" textlink="">
          <xdr:nvSpPr>
            <xdr:cNvPr id="35940" name="Check Box 56" hidden="1">
              <a:extLst>
                <a:ext uri="{63B3BB69-23CF-44E3-9099-C40C66FF867C}">
                  <a14:compatExt spid="_x0000_s35896"/>
                </a:ext>
                <a:ext uri="{FF2B5EF4-FFF2-40B4-BE49-F238E27FC236}">
                  <a16:creationId xmlns:a16="http://schemas.microsoft.com/office/drawing/2014/main" id="{94D12103-4205-987E-3DE3-C6334A3D49A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74</xdr:row>
          <xdr:rowOff>22860</xdr:rowOff>
        </xdr:from>
        <xdr:to>
          <xdr:col>3</xdr:col>
          <xdr:colOff>83820</xdr:colOff>
          <xdr:row>74</xdr:row>
          <xdr:rowOff>198120</xdr:rowOff>
        </xdr:to>
        <xdr:sp macro="" textlink="">
          <xdr:nvSpPr>
            <xdr:cNvPr id="35941" name="Check Box 57" hidden="1">
              <a:extLst>
                <a:ext uri="{63B3BB69-23CF-44E3-9099-C40C66FF867C}">
                  <a14:compatExt spid="_x0000_s35897"/>
                </a:ext>
                <a:ext uri="{FF2B5EF4-FFF2-40B4-BE49-F238E27FC236}">
                  <a16:creationId xmlns:a16="http://schemas.microsoft.com/office/drawing/2014/main" id="{0554DB8E-201D-48C1-22C7-989C1A8D5C8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134</xdr:row>
          <xdr:rowOff>114300</xdr:rowOff>
        </xdr:from>
        <xdr:to>
          <xdr:col>2</xdr:col>
          <xdr:colOff>152400</xdr:colOff>
          <xdr:row>136</xdr:row>
          <xdr:rowOff>30480</xdr:rowOff>
        </xdr:to>
        <xdr:sp macro="" textlink="">
          <xdr:nvSpPr>
            <xdr:cNvPr id="35942" name="Check Box 58" hidden="1">
              <a:extLst>
                <a:ext uri="{63B3BB69-23CF-44E3-9099-C40C66FF867C}">
                  <a14:compatExt spid="_x0000_s35898"/>
                </a:ext>
                <a:ext uri="{FF2B5EF4-FFF2-40B4-BE49-F238E27FC236}">
                  <a16:creationId xmlns:a16="http://schemas.microsoft.com/office/drawing/2014/main" id="{A87E2F18-2A50-3CFF-8263-61C721F4BEE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135</xdr:row>
          <xdr:rowOff>129540</xdr:rowOff>
        </xdr:from>
        <xdr:to>
          <xdr:col>2</xdr:col>
          <xdr:colOff>137160</xdr:colOff>
          <xdr:row>137</xdr:row>
          <xdr:rowOff>30480</xdr:rowOff>
        </xdr:to>
        <xdr:sp macro="" textlink="">
          <xdr:nvSpPr>
            <xdr:cNvPr id="35943" name="Check Box 59" hidden="1">
              <a:extLst>
                <a:ext uri="{63B3BB69-23CF-44E3-9099-C40C66FF867C}">
                  <a14:compatExt spid="_x0000_s35899"/>
                </a:ext>
                <a:ext uri="{FF2B5EF4-FFF2-40B4-BE49-F238E27FC236}">
                  <a16:creationId xmlns:a16="http://schemas.microsoft.com/office/drawing/2014/main" id="{F110C7EE-D0C7-2ABA-E3FF-E3E66C898FB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137</xdr:row>
          <xdr:rowOff>22860</xdr:rowOff>
        </xdr:from>
        <xdr:to>
          <xdr:col>2</xdr:col>
          <xdr:colOff>137160</xdr:colOff>
          <xdr:row>137</xdr:row>
          <xdr:rowOff>251460</xdr:rowOff>
        </xdr:to>
        <xdr:sp macro="" textlink="">
          <xdr:nvSpPr>
            <xdr:cNvPr id="35944" name="Check Box 60" hidden="1">
              <a:extLst>
                <a:ext uri="{63B3BB69-23CF-44E3-9099-C40C66FF867C}">
                  <a14:compatExt spid="_x0000_s35900"/>
                </a:ext>
                <a:ext uri="{FF2B5EF4-FFF2-40B4-BE49-F238E27FC236}">
                  <a16:creationId xmlns:a16="http://schemas.microsoft.com/office/drawing/2014/main" id="{EB5ADC1A-B09F-529E-C7B7-3351B3F12D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137</xdr:row>
          <xdr:rowOff>236220</xdr:rowOff>
        </xdr:from>
        <xdr:to>
          <xdr:col>2</xdr:col>
          <xdr:colOff>137160</xdr:colOff>
          <xdr:row>139</xdr:row>
          <xdr:rowOff>30480</xdr:rowOff>
        </xdr:to>
        <xdr:sp macro="" textlink="">
          <xdr:nvSpPr>
            <xdr:cNvPr id="35945" name="Check Box 61" hidden="1">
              <a:extLst>
                <a:ext uri="{63B3BB69-23CF-44E3-9099-C40C66FF867C}">
                  <a14:compatExt spid="_x0000_s35901"/>
                </a:ext>
                <a:ext uri="{FF2B5EF4-FFF2-40B4-BE49-F238E27FC236}">
                  <a16:creationId xmlns:a16="http://schemas.microsoft.com/office/drawing/2014/main" id="{03891859-0662-15E9-66C6-860DDE88BBF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2470" y="4196715"/>
          <a:ext cx="308610" cy="403860"/>
          <a:chOff x="4501773" y="3772561"/>
          <a:chExt cx="303832" cy="486910"/>
        </a:xfrm>
      </xdr:grpSpPr>
      <xdr:sp macro="" textlink="">
        <xdr:nvSpPr>
          <xdr:cNvPr id="91137" name="Option Button 1" hidden="1">
            <a:extLst>
              <a:ext uri="{63B3BB69-23CF-44E3-9099-C40C66FF867C}">
                <a14:compatExt xmlns:a14="http://schemas.microsoft.com/office/drawing/2010/main"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xmlns:a14="http://schemas.microsoft.com/office/drawing/2010/main"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1040" y="4745355"/>
          <a:ext cx="308610" cy="712470"/>
          <a:chOff x="4479758" y="4496302"/>
          <a:chExt cx="301792" cy="780035"/>
        </a:xfrm>
      </xdr:grpSpPr>
      <xdr:sp macro="" textlink="">
        <xdr:nvSpPr>
          <xdr:cNvPr id="91139" name="Option Button 3" hidden="1">
            <a:extLst>
              <a:ext uri="{63B3BB69-23CF-44E3-9099-C40C66FF867C}">
                <a14:compatExt xmlns:a14="http://schemas.microsoft.com/office/drawing/2010/main"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xmlns:a14="http://schemas.microsoft.com/office/drawing/2010/main"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xmlns:a14="http://schemas.microsoft.com/office/drawing/2010/main" spid="_x0000_s91141"/>
              </a:ext>
              <a:ext uri="{FF2B5EF4-FFF2-40B4-BE49-F238E27FC236}">
                <a16:creationId xmlns:a16="http://schemas.microsoft.com/office/drawing/2014/main" id="{00000000-0008-0000-0900-00000564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1040" y="5602603"/>
          <a:ext cx="308610" cy="692375"/>
          <a:chOff x="4549825" y="5456606"/>
          <a:chExt cx="308371" cy="762891"/>
        </a:xfrm>
      </xdr:grpSpPr>
      <xdr:sp macro="" textlink="">
        <xdr:nvSpPr>
          <xdr:cNvPr id="91142" name="Option Button 6" hidden="1">
            <a:extLst>
              <a:ext uri="{63B3BB69-23CF-44E3-9099-C40C66FF867C}">
                <a14:compatExt xmlns:a14="http://schemas.microsoft.com/office/drawing/2010/main"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xmlns:a14="http://schemas.microsoft.com/office/drawing/2010/main"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xmlns:a14="http://schemas.microsoft.com/office/drawing/2010/main" spid="_x0000_s91144"/>
              </a:ext>
              <a:ext uri="{FF2B5EF4-FFF2-40B4-BE49-F238E27FC236}">
                <a16:creationId xmlns:a16="http://schemas.microsoft.com/office/drawing/2014/main" id="{00000000-0008-0000-0900-00000864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xmlns:a14="http://schemas.microsoft.com/office/drawing/2010/main"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xmlns:a14="http://schemas.microsoft.com/office/drawing/2010/main"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2640" y="56026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2640" y="8905022"/>
          <a:ext cx="308610" cy="373380"/>
          <a:chOff x="5763126" y="8931920"/>
          <a:chExt cx="301792" cy="494793"/>
        </a:xfrm>
      </xdr:grpSpPr>
      <xdr:sp macro="" textlink="">
        <xdr:nvSpPr>
          <xdr:cNvPr id="91147" name="Option Button 11" hidden="1">
            <a:extLst>
              <a:ext uri="{63B3BB69-23CF-44E3-9099-C40C66FF867C}">
                <a14:compatExt xmlns:a14="http://schemas.microsoft.com/office/drawing/2010/main" spid="_x0000_s91147"/>
              </a:ext>
              <a:ext uri="{FF2B5EF4-FFF2-40B4-BE49-F238E27FC236}">
                <a16:creationId xmlns:a16="http://schemas.microsoft.com/office/drawing/2014/main" id="{00000000-0008-0000-0900-00000B64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xmlns:a14="http://schemas.microsoft.com/office/drawing/2010/main"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xmlns:a14="http://schemas.microsoft.com/office/drawing/2010/main"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xmlns:a14="http://schemas.microsoft.com/office/drawing/2010/main"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xmlns:a14="http://schemas.microsoft.com/office/drawing/2010/main"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xmlns:a14="http://schemas.microsoft.com/office/drawing/2010/main"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1040" y="6459855"/>
          <a:ext cx="308610" cy="636270"/>
          <a:chOff x="4549825" y="6438942"/>
          <a:chExt cx="308371" cy="779258"/>
        </a:xfrm>
      </xdr:grpSpPr>
      <xdr:sp macro="" textlink="">
        <xdr:nvSpPr>
          <xdr:cNvPr id="91153" name="Option Button 17" hidden="1">
            <a:extLst>
              <a:ext uri="{63B3BB69-23CF-44E3-9099-C40C66FF867C}">
                <a14:compatExt xmlns:a14="http://schemas.microsoft.com/office/drawing/2010/main" spid="_x0000_s91153"/>
              </a:ext>
              <a:ext uri="{FF2B5EF4-FFF2-40B4-BE49-F238E27FC236}">
                <a16:creationId xmlns:a16="http://schemas.microsoft.com/office/drawing/2014/main" id="{00000000-0008-0000-0900-00001164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xmlns:a14="http://schemas.microsoft.com/office/drawing/2010/main"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xmlns:a14="http://schemas.microsoft.com/office/drawing/2010/main" spid="_x0000_s91155"/>
              </a:ext>
              <a:ext uri="{FF2B5EF4-FFF2-40B4-BE49-F238E27FC236}">
                <a16:creationId xmlns:a16="http://schemas.microsoft.com/office/drawing/2014/main" id="{00000000-0008-0000-0900-00001364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xmlns:a14="http://schemas.microsoft.com/office/drawing/2010/main"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xmlns:a14="http://schemas.microsoft.com/office/drawing/2010/main"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xmlns:a14="http://schemas.microsoft.com/office/drawing/2010/main"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xmlns:a14="http://schemas.microsoft.com/office/drawing/2010/main"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xmlns:a14="http://schemas.microsoft.com/office/drawing/2010/main"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xmlns:a14="http://schemas.microsoft.com/office/drawing/2010/main"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xmlns:a14="http://schemas.microsoft.com/office/drawing/2010/main"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xmlns:a14="http://schemas.microsoft.com/office/drawing/2010/main"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6520" y="8049678"/>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5411" y="41814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xmlns:a14="http://schemas.microsoft.com/office/drawing/2010/main"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3294" y="47418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xmlns:a14="http://schemas.microsoft.com/office/drawing/2010/main"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8174" y="645518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86264" y="8049350"/>
          <a:ext cx="222482" cy="696495"/>
          <a:chOff x="5767613" y="8168780"/>
          <a:chExt cx="217582" cy="792437"/>
        </a:xfrm>
      </xdr:grpSpPr>
      <xdr:sp macro="" textlink="">
        <xdr:nvSpPr>
          <xdr:cNvPr id="91166" name="Option Button 30" hidden="1">
            <a:extLst>
              <a:ext uri="{63B3BB69-23CF-44E3-9099-C40C66FF867C}">
                <a14:compatExt xmlns:a14="http://schemas.microsoft.com/office/drawing/2010/main" spid="_x0000_s91166"/>
              </a:ext>
              <a:ext uri="{FF2B5EF4-FFF2-40B4-BE49-F238E27FC236}">
                <a16:creationId xmlns:a16="http://schemas.microsoft.com/office/drawing/2014/main" id="{00000000-0008-0000-0900-00001E64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xmlns:a14="http://schemas.microsoft.com/office/drawing/2010/main" spid="_x0000_s91167"/>
              </a:ext>
              <a:ext uri="{FF2B5EF4-FFF2-40B4-BE49-F238E27FC236}">
                <a16:creationId xmlns:a16="http://schemas.microsoft.com/office/drawing/2014/main" id="{00000000-0008-0000-0900-00001F64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1040" y="8048625"/>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2640" y="4181475"/>
          <a:ext cx="308610" cy="419100"/>
          <a:chOff x="45017" y="37725"/>
          <a:chExt cx="3039" cy="4869"/>
        </a:xfrm>
      </xdr:grpSpPr>
      <xdr:sp macro="" textlink="">
        <xdr:nvSpPr>
          <xdr:cNvPr id="91168" name="Option Button 32" hidden="1">
            <a:extLst>
              <a:ext uri="{63B3BB69-23CF-44E3-9099-C40C66FF867C}">
                <a14:compatExt xmlns:a14="http://schemas.microsoft.com/office/drawing/2010/main"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xmlns:a14="http://schemas.microsoft.com/office/drawing/2010/main"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2640" y="4753701"/>
          <a:ext cx="308610" cy="684984"/>
          <a:chOff x="57686" y="45007"/>
          <a:chExt cx="3018" cy="8207"/>
        </a:xfrm>
      </xdr:grpSpPr>
      <xdr:sp macro="" textlink="">
        <xdr:nvSpPr>
          <xdr:cNvPr id="91170" name="Option Button 34" hidden="1">
            <a:extLst>
              <a:ext uri="{63B3BB69-23CF-44E3-9099-C40C66FF867C}">
                <a14:compatExt xmlns:a14="http://schemas.microsoft.com/office/drawing/2010/main"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xmlns:a14="http://schemas.microsoft.com/office/drawing/2010/main"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xmlns:a14="http://schemas.microsoft.com/office/drawing/2010/main"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2640" y="5602605"/>
          <a:ext cx="308610" cy="712470"/>
          <a:chOff x="57631" y="54838"/>
          <a:chExt cx="3018" cy="7876"/>
        </a:xfrm>
      </xdr:grpSpPr>
      <xdr:sp macro="" textlink="">
        <xdr:nvSpPr>
          <xdr:cNvPr id="91173" name="Option Button 37" hidden="1">
            <a:extLst>
              <a:ext uri="{63B3BB69-23CF-44E3-9099-C40C66FF867C}">
                <a14:compatExt xmlns:a14="http://schemas.microsoft.com/office/drawing/2010/main"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xmlns:a14="http://schemas.microsoft.com/office/drawing/2010/main"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xmlns:a14="http://schemas.microsoft.com/office/drawing/2010/main"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2640" y="6459855"/>
          <a:ext cx="308610" cy="636270"/>
          <a:chOff x="57631" y="54838"/>
          <a:chExt cx="3018" cy="7963"/>
        </a:xfrm>
      </xdr:grpSpPr>
      <xdr:sp macro="" textlink="">
        <xdr:nvSpPr>
          <xdr:cNvPr id="91176" name="Option Button 40" hidden="1">
            <a:extLst>
              <a:ext uri="{63B3BB69-23CF-44E3-9099-C40C66FF867C}">
                <a14:compatExt xmlns:a14="http://schemas.microsoft.com/office/drawing/2010/main"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xmlns:a14="http://schemas.microsoft.com/office/drawing/2010/main"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xmlns:a14="http://schemas.microsoft.com/office/drawing/2010/main"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6631" y="7225693"/>
          <a:ext cx="237469" cy="70529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6638" y="7225721"/>
          <a:ext cx="229138" cy="705189"/>
          <a:chOff x="45321" y="72871"/>
          <a:chExt cx="2304" cy="6586"/>
        </a:xfrm>
      </xdr:grpSpPr>
      <xdr:sp macro="" textlink="">
        <xdr:nvSpPr>
          <xdr:cNvPr id="91179" name="Option Button 43" hidden="1">
            <a:extLst>
              <a:ext uri="{63B3BB69-23CF-44E3-9099-C40C66FF867C}">
                <a14:compatExt xmlns:a14="http://schemas.microsoft.com/office/drawing/2010/main"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xmlns:a14="http://schemas.microsoft.com/office/drawing/2010/main"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2640" y="8048625"/>
          <a:ext cx="320040"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1040" y="8048625"/>
              <a:ext cx="323850" cy="716280"/>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1626" y="8047692"/>
          <a:ext cx="205963" cy="737102"/>
          <a:chOff x="4538974" y="8166081"/>
          <a:chExt cx="208607" cy="749766"/>
        </a:xfrm>
      </xdr:grpSpPr>
      <xdr:sp macro="" textlink="">
        <xdr:nvSpPr>
          <xdr:cNvPr id="91181" name="Option Button 45" hidden="1">
            <a:extLst>
              <a:ext uri="{63B3BB69-23CF-44E3-9099-C40C66FF867C}">
                <a14:compatExt xmlns:a14="http://schemas.microsoft.com/office/drawing/2010/main" spid="_x0000_s91181"/>
              </a:ext>
              <a:ext uri="{FF2B5EF4-FFF2-40B4-BE49-F238E27FC236}">
                <a16:creationId xmlns:a16="http://schemas.microsoft.com/office/drawing/2014/main" id="{00000000-0008-0000-0900-00002D64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xmlns:a14="http://schemas.microsoft.com/office/drawing/2010/main" spid="_x0000_s91182"/>
              </a:ext>
              <a:ext uri="{FF2B5EF4-FFF2-40B4-BE49-F238E27FC236}">
                <a16:creationId xmlns:a16="http://schemas.microsoft.com/office/drawing/2014/main" id="{00000000-0008-0000-0900-00002E64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xmlns:a14="http://schemas.microsoft.com/office/drawing/2010/main"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2937" y="7227910"/>
          <a:ext cx="308612" cy="699550"/>
          <a:chOff x="5809589" y="7290599"/>
          <a:chExt cx="301595" cy="707491"/>
        </a:xfrm>
      </xdr:grpSpPr>
      <xdr:sp macro="" textlink="">
        <xdr:nvSpPr>
          <xdr:cNvPr id="91184" name="Option Button 48" hidden="1">
            <a:extLst>
              <a:ext uri="{63B3BB69-23CF-44E3-9099-C40C66FF867C}">
                <a14:compatExt xmlns:a14="http://schemas.microsoft.com/office/drawing/2010/main" spid="_x0000_s91184"/>
              </a:ext>
              <a:ext uri="{FF2B5EF4-FFF2-40B4-BE49-F238E27FC236}">
                <a16:creationId xmlns:a16="http://schemas.microsoft.com/office/drawing/2014/main" id="{00000000-0008-0000-0900-00003064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xmlns:a14="http://schemas.microsoft.com/office/drawing/2010/main" spid="_x0000_s91185"/>
              </a:ext>
              <a:ext uri="{FF2B5EF4-FFF2-40B4-BE49-F238E27FC236}">
                <a16:creationId xmlns:a16="http://schemas.microsoft.com/office/drawing/2014/main" id="{00000000-0008-0000-0900-00003164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9800" cy="320638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52" name="Option Button 1" hidden="1">
              <a:extLst>
                <a:ext uri="{63B3BB69-23CF-44E3-9099-C40C66FF867C}">
                  <a14:compatExt spid="_x0000_s91137"/>
                </a:ext>
                <a:ext uri="{FF2B5EF4-FFF2-40B4-BE49-F238E27FC236}">
                  <a16:creationId xmlns:a16="http://schemas.microsoft.com/office/drawing/2014/main" id="{1B20EBA5-A646-012B-9693-2A46DC8EE7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53" name="Option Button 2" hidden="1">
              <a:extLst>
                <a:ext uri="{63B3BB69-23CF-44E3-9099-C40C66FF867C}">
                  <a14:compatExt spid="_x0000_s91138"/>
                </a:ext>
                <a:ext uri="{FF2B5EF4-FFF2-40B4-BE49-F238E27FC236}">
                  <a16:creationId xmlns:a16="http://schemas.microsoft.com/office/drawing/2014/main" id="{4F9E1EAB-2473-5105-A71F-E0F190E503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54" name="Option Button 3" hidden="1">
              <a:extLst>
                <a:ext uri="{63B3BB69-23CF-44E3-9099-C40C66FF867C}">
                  <a14:compatExt spid="_x0000_s91139"/>
                </a:ext>
                <a:ext uri="{FF2B5EF4-FFF2-40B4-BE49-F238E27FC236}">
                  <a16:creationId xmlns:a16="http://schemas.microsoft.com/office/drawing/2014/main" id="{EB82AA25-39C3-3130-824C-7ECACD78CA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55" name="Option Button 4" hidden="1">
              <a:extLst>
                <a:ext uri="{63B3BB69-23CF-44E3-9099-C40C66FF867C}">
                  <a14:compatExt spid="_x0000_s91140"/>
                </a:ext>
                <a:ext uri="{FF2B5EF4-FFF2-40B4-BE49-F238E27FC236}">
                  <a16:creationId xmlns:a16="http://schemas.microsoft.com/office/drawing/2014/main" id="{65A0BD3D-390E-EA5F-8BC6-65993C7C5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56" name="Option Button 5" hidden="1">
              <a:extLst>
                <a:ext uri="{63B3BB69-23CF-44E3-9099-C40C66FF867C}">
                  <a14:compatExt spid="_x0000_s91141"/>
                </a:ext>
                <a:ext uri="{FF2B5EF4-FFF2-40B4-BE49-F238E27FC236}">
                  <a16:creationId xmlns:a16="http://schemas.microsoft.com/office/drawing/2014/main" id="{7126B4BF-4CE1-6C59-DB99-D888A4058A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57" name="Option Button 6" hidden="1">
              <a:extLst>
                <a:ext uri="{63B3BB69-23CF-44E3-9099-C40C66FF867C}">
                  <a14:compatExt spid="_x0000_s91142"/>
                </a:ext>
                <a:ext uri="{FF2B5EF4-FFF2-40B4-BE49-F238E27FC236}">
                  <a16:creationId xmlns:a16="http://schemas.microsoft.com/office/drawing/2014/main" id="{8F10A4DC-BE8A-9443-6ECF-062190313E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58" name="Option Button 7" hidden="1">
              <a:extLst>
                <a:ext uri="{63B3BB69-23CF-44E3-9099-C40C66FF867C}">
                  <a14:compatExt spid="_x0000_s91143"/>
                </a:ext>
                <a:ext uri="{FF2B5EF4-FFF2-40B4-BE49-F238E27FC236}">
                  <a16:creationId xmlns:a16="http://schemas.microsoft.com/office/drawing/2014/main" id="{FAB3CCC0-95A0-18DA-E63A-F16902FD3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59" name="Option Button 8" hidden="1">
              <a:extLst>
                <a:ext uri="{63B3BB69-23CF-44E3-9099-C40C66FF867C}">
                  <a14:compatExt spid="_x0000_s91144"/>
                </a:ext>
                <a:ext uri="{FF2B5EF4-FFF2-40B4-BE49-F238E27FC236}">
                  <a16:creationId xmlns:a16="http://schemas.microsoft.com/office/drawing/2014/main" id="{D803C073-8887-A546-039E-5745ED2F68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60" name="Option Button 9" hidden="1">
              <a:extLst>
                <a:ext uri="{63B3BB69-23CF-44E3-9099-C40C66FF867C}">
                  <a14:compatExt spid="_x0000_s91145"/>
                </a:ext>
                <a:ext uri="{FF2B5EF4-FFF2-40B4-BE49-F238E27FC236}">
                  <a16:creationId xmlns:a16="http://schemas.microsoft.com/office/drawing/2014/main" id="{3DF70093-9318-62F2-4B7C-EFE89D100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61" name="Option Button 10" hidden="1">
              <a:extLst>
                <a:ext uri="{63B3BB69-23CF-44E3-9099-C40C66FF867C}">
                  <a14:compatExt spid="_x0000_s91146"/>
                </a:ext>
                <a:ext uri="{FF2B5EF4-FFF2-40B4-BE49-F238E27FC236}">
                  <a16:creationId xmlns:a16="http://schemas.microsoft.com/office/drawing/2014/main" id="{B9536513-BB55-73E8-2CBE-FA0E20C7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62" name="Option Button 11" hidden="1">
              <a:extLst>
                <a:ext uri="{63B3BB69-23CF-44E3-9099-C40C66FF867C}">
                  <a14:compatExt spid="_x0000_s91147"/>
                </a:ext>
                <a:ext uri="{FF2B5EF4-FFF2-40B4-BE49-F238E27FC236}">
                  <a16:creationId xmlns:a16="http://schemas.microsoft.com/office/drawing/2014/main" id="{A407387E-A057-BFA8-5CBE-A6B66658D8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63" name="Option Button 12" hidden="1">
              <a:extLst>
                <a:ext uri="{63B3BB69-23CF-44E3-9099-C40C66FF867C}">
                  <a14:compatExt spid="_x0000_s91148"/>
                </a:ext>
                <a:ext uri="{FF2B5EF4-FFF2-40B4-BE49-F238E27FC236}">
                  <a16:creationId xmlns:a16="http://schemas.microsoft.com/office/drawing/2014/main" id="{B5C32B94-333D-F4D6-88D7-5C875BC1CB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91136" name="Group Box 13" hidden="1">
              <a:extLst>
                <a:ext uri="{63B3BB69-23CF-44E3-9099-C40C66FF867C}">
                  <a14:compatExt spid="_x0000_s91149"/>
                </a:ext>
                <a:ext uri="{FF2B5EF4-FFF2-40B4-BE49-F238E27FC236}">
                  <a16:creationId xmlns:a16="http://schemas.microsoft.com/office/drawing/2014/main" id="{B715772C-6A12-2B9D-C7D3-74EF40ADCA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91186" name="Group Box 14" hidden="1">
              <a:extLst>
                <a:ext uri="{63B3BB69-23CF-44E3-9099-C40C66FF867C}">
                  <a14:compatExt spid="_x0000_s91150"/>
                </a:ext>
                <a:ext uri="{FF2B5EF4-FFF2-40B4-BE49-F238E27FC236}">
                  <a16:creationId xmlns:a16="http://schemas.microsoft.com/office/drawing/2014/main" id="{E6518881-019C-5DAE-36E3-00286F3AF9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99060</xdr:rowOff>
        </xdr:to>
        <xdr:sp macro="" textlink="">
          <xdr:nvSpPr>
            <xdr:cNvPr id="91187" name="Group Box 15" hidden="1">
              <a:extLst>
                <a:ext uri="{63B3BB69-23CF-44E3-9099-C40C66FF867C}">
                  <a14:compatExt spid="_x0000_s91151"/>
                </a:ext>
                <a:ext uri="{FF2B5EF4-FFF2-40B4-BE49-F238E27FC236}">
                  <a16:creationId xmlns:a16="http://schemas.microsoft.com/office/drawing/2014/main" id="{C833E64E-9FE5-CF55-9F05-BADD509DB7E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76200</xdr:rowOff>
        </xdr:to>
        <xdr:sp macro="" textlink="">
          <xdr:nvSpPr>
            <xdr:cNvPr id="91188" name="Group Box 16" hidden="1">
              <a:extLst>
                <a:ext uri="{63B3BB69-23CF-44E3-9099-C40C66FF867C}">
                  <a14:compatExt spid="_x0000_s91152"/>
                </a:ext>
                <a:ext uri="{FF2B5EF4-FFF2-40B4-BE49-F238E27FC236}">
                  <a16:creationId xmlns:a16="http://schemas.microsoft.com/office/drawing/2014/main" id="{29857F9D-EE96-8701-FFC3-9027500FFC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7620</xdr:rowOff>
        </xdr:to>
        <xdr:sp macro="" textlink="">
          <xdr:nvSpPr>
            <xdr:cNvPr id="91189" name="Option Button 17" hidden="1">
              <a:extLst>
                <a:ext uri="{63B3BB69-23CF-44E3-9099-C40C66FF867C}">
                  <a14:compatExt spid="_x0000_s91153"/>
                </a:ext>
                <a:ext uri="{FF2B5EF4-FFF2-40B4-BE49-F238E27FC236}">
                  <a16:creationId xmlns:a16="http://schemas.microsoft.com/office/drawing/2014/main" id="{17B644EF-5DA5-FB8E-4784-623D77F700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38100</xdr:rowOff>
        </xdr:from>
        <xdr:to>
          <xdr:col>29</xdr:col>
          <xdr:colOff>91440</xdr:colOff>
          <xdr:row>32</xdr:row>
          <xdr:rowOff>182880</xdr:rowOff>
        </xdr:to>
        <xdr:sp macro="" textlink="">
          <xdr:nvSpPr>
            <xdr:cNvPr id="91190" name="Option Button 18" hidden="1">
              <a:extLst>
                <a:ext uri="{63B3BB69-23CF-44E3-9099-C40C66FF867C}">
                  <a14:compatExt spid="_x0000_s91154"/>
                </a:ext>
                <a:ext uri="{FF2B5EF4-FFF2-40B4-BE49-F238E27FC236}">
                  <a16:creationId xmlns:a16="http://schemas.microsoft.com/office/drawing/2014/main" id="{D31D3147-EA4A-E2C5-85FD-3BE9A4500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7620</xdr:rowOff>
        </xdr:from>
        <xdr:to>
          <xdr:col>29</xdr:col>
          <xdr:colOff>91440</xdr:colOff>
          <xdr:row>34</xdr:row>
          <xdr:rowOff>0</xdr:rowOff>
        </xdr:to>
        <xdr:sp macro="" textlink="">
          <xdr:nvSpPr>
            <xdr:cNvPr id="91191" name="Option Button 19" hidden="1">
              <a:extLst>
                <a:ext uri="{63B3BB69-23CF-44E3-9099-C40C66FF867C}">
                  <a14:compatExt spid="_x0000_s91155"/>
                </a:ext>
                <a:ext uri="{FF2B5EF4-FFF2-40B4-BE49-F238E27FC236}">
                  <a16:creationId xmlns:a16="http://schemas.microsoft.com/office/drawing/2014/main" id="{99520FFB-BDBF-5D43-9D76-1A8869B8AA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91192" name="Group Box 20" hidden="1">
              <a:extLst>
                <a:ext uri="{63B3BB69-23CF-44E3-9099-C40C66FF867C}">
                  <a14:compatExt spid="_x0000_s91156"/>
                </a:ext>
                <a:ext uri="{FF2B5EF4-FFF2-40B4-BE49-F238E27FC236}">
                  <a16:creationId xmlns:a16="http://schemas.microsoft.com/office/drawing/2014/main" id="{19ABEAEC-D195-73CC-F2DE-DC830B297CA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45</xdr:row>
          <xdr:rowOff>83820</xdr:rowOff>
        </xdr:to>
        <xdr:sp macro="" textlink="">
          <xdr:nvSpPr>
            <xdr:cNvPr id="91193" name="Group Box 21" hidden="1">
              <a:extLst>
                <a:ext uri="{63B3BB69-23CF-44E3-9099-C40C66FF867C}">
                  <a14:compatExt spid="_x0000_s91157"/>
                </a:ext>
                <a:ext uri="{FF2B5EF4-FFF2-40B4-BE49-F238E27FC236}">
                  <a16:creationId xmlns:a16="http://schemas.microsoft.com/office/drawing/2014/main" id="{49991BAA-9684-B1DC-4737-347E6CE842B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91194" name="Group Box 22" hidden="1">
              <a:extLst>
                <a:ext uri="{63B3BB69-23CF-44E3-9099-C40C66FF867C}">
                  <a14:compatExt spid="_x0000_s91158"/>
                </a:ext>
                <a:ext uri="{FF2B5EF4-FFF2-40B4-BE49-F238E27FC236}">
                  <a16:creationId xmlns:a16="http://schemas.microsoft.com/office/drawing/2014/main" id="{C65CD6E5-CFB7-4B8B-7180-CD645E649F0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30480</xdr:colOff>
          <xdr:row>34</xdr:row>
          <xdr:rowOff>45720</xdr:rowOff>
        </xdr:to>
        <xdr:sp macro="" textlink="">
          <xdr:nvSpPr>
            <xdr:cNvPr id="91195" name="Group Box 23" hidden="1">
              <a:extLst>
                <a:ext uri="{63B3BB69-23CF-44E3-9099-C40C66FF867C}">
                  <a14:compatExt spid="_x0000_s91159"/>
                </a:ext>
                <a:ext uri="{FF2B5EF4-FFF2-40B4-BE49-F238E27FC236}">
                  <a16:creationId xmlns:a16="http://schemas.microsoft.com/office/drawing/2014/main" id="{26AD0448-1712-89BA-DFC8-50C8876C7B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68580</xdr:rowOff>
        </xdr:to>
        <xdr:sp macro="" textlink="">
          <xdr:nvSpPr>
            <xdr:cNvPr id="91196" name="Group Box 24" hidden="1">
              <a:extLst>
                <a:ext uri="{63B3BB69-23CF-44E3-9099-C40C66FF867C}">
                  <a14:compatExt spid="_x0000_s91160"/>
                </a:ext>
                <a:ext uri="{FF2B5EF4-FFF2-40B4-BE49-F238E27FC236}">
                  <a16:creationId xmlns:a16="http://schemas.microsoft.com/office/drawing/2014/main" id="{7A4822A0-ACC5-0EB3-0397-1942CF55D9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91197" name="Group Box 25" hidden="1">
              <a:extLst>
                <a:ext uri="{63B3BB69-23CF-44E3-9099-C40C66FF867C}">
                  <a14:compatExt spid="_x0000_s91161"/>
                </a:ext>
                <a:ext uri="{FF2B5EF4-FFF2-40B4-BE49-F238E27FC236}">
                  <a16:creationId xmlns:a16="http://schemas.microsoft.com/office/drawing/2014/main" id="{2BB20865-ECED-ABBE-5D33-7578964A04A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53340</xdr:rowOff>
        </xdr:to>
        <xdr:sp macro="" textlink="">
          <xdr:nvSpPr>
            <xdr:cNvPr id="91198" name="Group Box 26" hidden="1">
              <a:extLst>
                <a:ext uri="{63B3BB69-23CF-44E3-9099-C40C66FF867C}">
                  <a14:compatExt spid="_x0000_s91162"/>
                </a:ext>
                <a:ext uri="{FF2B5EF4-FFF2-40B4-BE49-F238E27FC236}">
                  <a16:creationId xmlns:a16="http://schemas.microsoft.com/office/drawing/2014/main" id="{1B1EF967-A9EA-E7CE-7733-D03F309890B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30480</xdr:colOff>
          <xdr:row>23</xdr:row>
          <xdr:rowOff>68580</xdr:rowOff>
        </xdr:to>
        <xdr:sp macro="" textlink="">
          <xdr:nvSpPr>
            <xdr:cNvPr id="91199" name="Group Box 27" hidden="1">
              <a:extLst>
                <a:ext uri="{63B3BB69-23CF-44E3-9099-C40C66FF867C}">
                  <a14:compatExt spid="_x0000_s91163"/>
                </a:ext>
                <a:ext uri="{FF2B5EF4-FFF2-40B4-BE49-F238E27FC236}">
                  <a16:creationId xmlns:a16="http://schemas.microsoft.com/office/drawing/2014/main" id="{2FDD5E33-E727-B8C6-111C-0E39AD51680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91200" name="Group Box 28" hidden="1">
              <a:extLst>
                <a:ext uri="{63B3BB69-23CF-44E3-9099-C40C66FF867C}">
                  <a14:compatExt spid="_x0000_s91164"/>
                </a:ext>
                <a:ext uri="{FF2B5EF4-FFF2-40B4-BE49-F238E27FC236}">
                  <a16:creationId xmlns:a16="http://schemas.microsoft.com/office/drawing/2014/main" id="{1491C23B-C6AE-4D94-CF35-2E1B0B6989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30480</xdr:rowOff>
        </xdr:to>
        <xdr:sp macro="" textlink="">
          <xdr:nvSpPr>
            <xdr:cNvPr id="91201" name="Group Box 29" hidden="1">
              <a:extLst>
                <a:ext uri="{63B3BB69-23CF-44E3-9099-C40C66FF867C}">
                  <a14:compatExt spid="_x0000_s91165"/>
                </a:ext>
                <a:ext uri="{FF2B5EF4-FFF2-40B4-BE49-F238E27FC236}">
                  <a16:creationId xmlns:a16="http://schemas.microsoft.com/office/drawing/2014/main" id="{AE395E34-27DE-06F1-B4AB-12DFE3BF0F2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91202" name="Option Button 30" hidden="1">
              <a:extLst>
                <a:ext uri="{63B3BB69-23CF-44E3-9099-C40C66FF867C}">
                  <a14:compatExt spid="_x0000_s91166"/>
                </a:ext>
                <a:ext uri="{FF2B5EF4-FFF2-40B4-BE49-F238E27FC236}">
                  <a16:creationId xmlns:a16="http://schemas.microsoft.com/office/drawing/2014/main" id="{9F0FD270-0B61-FA5D-8399-C5C01F1F67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91203" name="Option Button 31" hidden="1">
              <a:extLst>
                <a:ext uri="{63B3BB69-23CF-44E3-9099-C40C66FF867C}">
                  <a14:compatExt spid="_x0000_s91167"/>
                </a:ext>
                <a:ext uri="{FF2B5EF4-FFF2-40B4-BE49-F238E27FC236}">
                  <a16:creationId xmlns:a16="http://schemas.microsoft.com/office/drawing/2014/main" id="{E0880D2C-D38B-1657-63B1-F4CC75806E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91204" name="Option Button 32" hidden="1">
              <a:extLst>
                <a:ext uri="{63B3BB69-23CF-44E3-9099-C40C66FF867C}">
                  <a14:compatExt spid="_x0000_s91168"/>
                </a:ext>
                <a:ext uri="{FF2B5EF4-FFF2-40B4-BE49-F238E27FC236}">
                  <a16:creationId xmlns:a16="http://schemas.microsoft.com/office/drawing/2014/main" id="{0A63CFBE-EE0B-B268-5D43-F03033DED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91205" name="Option Button 33" hidden="1">
              <a:extLst>
                <a:ext uri="{63B3BB69-23CF-44E3-9099-C40C66FF867C}">
                  <a14:compatExt spid="_x0000_s91169"/>
                </a:ext>
                <a:ext uri="{FF2B5EF4-FFF2-40B4-BE49-F238E27FC236}">
                  <a16:creationId xmlns:a16="http://schemas.microsoft.com/office/drawing/2014/main" id="{A297C488-8DB3-4564-DD59-7C57F933DB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175260</xdr:rowOff>
        </xdr:to>
        <xdr:sp macro="" textlink="">
          <xdr:nvSpPr>
            <xdr:cNvPr id="91206" name="Option Button 34" hidden="1">
              <a:extLst>
                <a:ext uri="{63B3BB69-23CF-44E3-9099-C40C66FF867C}">
                  <a14:compatExt spid="_x0000_s91170"/>
                </a:ext>
                <a:ext uri="{FF2B5EF4-FFF2-40B4-BE49-F238E27FC236}">
                  <a16:creationId xmlns:a16="http://schemas.microsoft.com/office/drawing/2014/main" id="{4CD955F5-8638-EBB2-26C8-43205B716D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190500</xdr:rowOff>
        </xdr:to>
        <xdr:sp macro="" textlink="">
          <xdr:nvSpPr>
            <xdr:cNvPr id="91207" name="Option Button 35" hidden="1">
              <a:extLst>
                <a:ext uri="{63B3BB69-23CF-44E3-9099-C40C66FF867C}">
                  <a14:compatExt spid="_x0000_s91171"/>
                </a:ext>
                <a:ext uri="{FF2B5EF4-FFF2-40B4-BE49-F238E27FC236}">
                  <a16:creationId xmlns:a16="http://schemas.microsoft.com/office/drawing/2014/main" id="{1524771E-8E0D-8D96-8F74-521BE6A77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91208" name="Option Button 36" hidden="1">
              <a:extLst>
                <a:ext uri="{63B3BB69-23CF-44E3-9099-C40C66FF867C}">
                  <a14:compatExt spid="_x0000_s91172"/>
                </a:ext>
                <a:ext uri="{FF2B5EF4-FFF2-40B4-BE49-F238E27FC236}">
                  <a16:creationId xmlns:a16="http://schemas.microsoft.com/office/drawing/2014/main" id="{1FB4BB53-E749-43E8-7F95-79E446DBD8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91209" name="Option Button 37" hidden="1">
              <a:extLst>
                <a:ext uri="{63B3BB69-23CF-44E3-9099-C40C66FF867C}">
                  <a14:compatExt spid="_x0000_s91173"/>
                </a:ext>
                <a:ext uri="{FF2B5EF4-FFF2-40B4-BE49-F238E27FC236}">
                  <a16:creationId xmlns:a16="http://schemas.microsoft.com/office/drawing/2014/main" id="{E8CBD58A-72AA-BE9B-5C50-EA9BA8D3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91210" name="Option Button 38" hidden="1">
              <a:extLst>
                <a:ext uri="{63B3BB69-23CF-44E3-9099-C40C66FF867C}">
                  <a14:compatExt spid="_x0000_s91174"/>
                </a:ext>
                <a:ext uri="{FF2B5EF4-FFF2-40B4-BE49-F238E27FC236}">
                  <a16:creationId xmlns:a16="http://schemas.microsoft.com/office/drawing/2014/main" id="{8F131DE1-FD70-06ED-4847-738A73526A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91211" name="Option Button 39" hidden="1">
              <a:extLst>
                <a:ext uri="{63B3BB69-23CF-44E3-9099-C40C66FF867C}">
                  <a14:compatExt spid="_x0000_s91175"/>
                </a:ext>
                <a:ext uri="{FF2B5EF4-FFF2-40B4-BE49-F238E27FC236}">
                  <a16:creationId xmlns:a16="http://schemas.microsoft.com/office/drawing/2014/main" id="{F465E03A-A467-85CB-517E-9B86D10BDC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0</xdr:rowOff>
        </xdr:to>
        <xdr:sp macro="" textlink="">
          <xdr:nvSpPr>
            <xdr:cNvPr id="91212" name="Option Button 40" hidden="1">
              <a:extLst>
                <a:ext uri="{63B3BB69-23CF-44E3-9099-C40C66FF867C}">
                  <a14:compatExt spid="_x0000_s91176"/>
                </a:ext>
                <a:ext uri="{FF2B5EF4-FFF2-40B4-BE49-F238E27FC236}">
                  <a16:creationId xmlns:a16="http://schemas.microsoft.com/office/drawing/2014/main" id="{ABA503D7-0086-6D2C-9F4E-EB3DA23B7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38100</xdr:rowOff>
        </xdr:from>
        <xdr:to>
          <xdr:col>37</xdr:col>
          <xdr:colOff>91440</xdr:colOff>
          <xdr:row>32</xdr:row>
          <xdr:rowOff>167640</xdr:rowOff>
        </xdr:to>
        <xdr:sp macro="" textlink="">
          <xdr:nvSpPr>
            <xdr:cNvPr id="91213" name="Option Button 41" hidden="1">
              <a:extLst>
                <a:ext uri="{63B3BB69-23CF-44E3-9099-C40C66FF867C}">
                  <a14:compatExt spid="_x0000_s91177"/>
                </a:ext>
                <a:ext uri="{FF2B5EF4-FFF2-40B4-BE49-F238E27FC236}">
                  <a16:creationId xmlns:a16="http://schemas.microsoft.com/office/drawing/2014/main" id="{4DC8F750-1E7E-BD35-BE18-BC8915887D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198120</xdr:rowOff>
        </xdr:from>
        <xdr:to>
          <xdr:col>37</xdr:col>
          <xdr:colOff>83820</xdr:colOff>
          <xdr:row>34</xdr:row>
          <xdr:rowOff>0</xdr:rowOff>
        </xdr:to>
        <xdr:sp macro="" textlink="">
          <xdr:nvSpPr>
            <xdr:cNvPr id="91214" name="Option Button 42" hidden="1">
              <a:extLst>
                <a:ext uri="{63B3BB69-23CF-44E3-9099-C40C66FF867C}">
                  <a14:compatExt spid="_x0000_s91178"/>
                </a:ext>
                <a:ext uri="{FF2B5EF4-FFF2-40B4-BE49-F238E27FC236}">
                  <a16:creationId xmlns:a16="http://schemas.microsoft.com/office/drawing/2014/main" id="{9D20AE51-914E-28F8-FD0C-9D79FABEC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91215" name="Option Button 43" hidden="1">
              <a:extLst>
                <a:ext uri="{63B3BB69-23CF-44E3-9099-C40C66FF867C}">
                  <a14:compatExt spid="_x0000_s91179"/>
                </a:ext>
                <a:ext uri="{FF2B5EF4-FFF2-40B4-BE49-F238E27FC236}">
                  <a16:creationId xmlns:a16="http://schemas.microsoft.com/office/drawing/2014/main" id="{9CC299A2-E34C-3290-694D-5B8553B3FA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91216" name="Option Button 44" hidden="1">
              <a:extLst>
                <a:ext uri="{63B3BB69-23CF-44E3-9099-C40C66FF867C}">
                  <a14:compatExt spid="_x0000_s91180"/>
                </a:ext>
                <a:ext uri="{FF2B5EF4-FFF2-40B4-BE49-F238E27FC236}">
                  <a16:creationId xmlns:a16="http://schemas.microsoft.com/office/drawing/2014/main" id="{8EC6C4D0-06E4-D274-09A5-5B07FA75B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91217" name="Option Button 45" hidden="1">
              <a:extLst>
                <a:ext uri="{63B3BB69-23CF-44E3-9099-C40C66FF867C}">
                  <a14:compatExt spid="_x0000_s91181"/>
                </a:ext>
                <a:ext uri="{FF2B5EF4-FFF2-40B4-BE49-F238E27FC236}">
                  <a16:creationId xmlns:a16="http://schemas.microsoft.com/office/drawing/2014/main" id="{3B87186E-59FB-D35C-6FC9-B0BE16320F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91218" name="Option Button 46" hidden="1">
              <a:extLst>
                <a:ext uri="{63B3BB69-23CF-44E3-9099-C40C66FF867C}">
                  <a14:compatExt spid="_x0000_s91182"/>
                </a:ext>
                <a:ext uri="{FF2B5EF4-FFF2-40B4-BE49-F238E27FC236}">
                  <a16:creationId xmlns:a16="http://schemas.microsoft.com/office/drawing/2014/main" id="{8F46C547-2C5C-7ECC-60D2-6244164ACD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91219" name="Group Box 47" hidden="1">
              <a:extLst>
                <a:ext uri="{63B3BB69-23CF-44E3-9099-C40C66FF867C}">
                  <a14:compatExt spid="_x0000_s91183"/>
                </a:ext>
                <a:ext uri="{FF2B5EF4-FFF2-40B4-BE49-F238E27FC236}">
                  <a16:creationId xmlns:a16="http://schemas.microsoft.com/office/drawing/2014/main" id="{8840D895-919B-B733-28B8-0F909E610A8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91220" name="Option Button 48" hidden="1">
              <a:extLst>
                <a:ext uri="{63B3BB69-23CF-44E3-9099-C40C66FF867C}">
                  <a14:compatExt spid="_x0000_s91184"/>
                </a:ext>
                <a:ext uri="{FF2B5EF4-FFF2-40B4-BE49-F238E27FC236}">
                  <a16:creationId xmlns:a16="http://schemas.microsoft.com/office/drawing/2014/main" id="{64524B7D-BBC4-8272-F191-D45D6124E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91221" name="Option Button 49" hidden="1">
              <a:extLst>
                <a:ext uri="{63B3BB69-23CF-44E3-9099-C40C66FF867C}">
                  <a14:compatExt spid="_x0000_s91185"/>
                </a:ext>
                <a:ext uri="{FF2B5EF4-FFF2-40B4-BE49-F238E27FC236}">
                  <a16:creationId xmlns:a16="http://schemas.microsoft.com/office/drawing/2014/main" id="{AF195430-6190-98B9-B29A-B3FA08F9E8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2470" y="4196715"/>
          <a:ext cx="308610" cy="403860"/>
          <a:chOff x="4501773" y="3772584"/>
          <a:chExt cx="303832" cy="486865"/>
        </a:xfrm>
      </xdr:grpSpPr>
      <xdr:sp macro="" textlink="">
        <xdr:nvSpPr>
          <xdr:cNvPr id="79873" name="Option Button 1" hidden="1">
            <a:extLst>
              <a:ext uri="{63B3BB69-23CF-44E3-9099-C40C66FF867C}">
                <a14:compatExt xmlns:a14="http://schemas.microsoft.com/office/drawing/2010/main" spid="_x0000_s79873"/>
              </a:ext>
              <a:ext uri="{FF2B5EF4-FFF2-40B4-BE49-F238E27FC236}">
                <a16:creationId xmlns:a16="http://schemas.microsoft.com/office/drawing/2014/main" id="{00000000-0008-0000-0A00-000001380100}"/>
              </a:ext>
            </a:extLst>
          </xdr:cNvPr>
          <xdr:cNvSpPr/>
        </xdr:nvSpPr>
        <xdr:spPr bwMode="auto">
          <a:xfrm>
            <a:off x="4501773" y="3772584"/>
            <a:ext cx="303832" cy="248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xmlns:a14="http://schemas.microsoft.com/office/drawing/2010/main"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1040" y="4745355"/>
          <a:ext cx="308610" cy="712470"/>
          <a:chOff x="4479758" y="4496301"/>
          <a:chExt cx="301792" cy="780066"/>
        </a:xfrm>
      </xdr:grpSpPr>
      <xdr:sp macro="" textlink="">
        <xdr:nvSpPr>
          <xdr:cNvPr id="79875" name="Option Button 3" hidden="1">
            <a:extLst>
              <a:ext uri="{63B3BB69-23CF-44E3-9099-C40C66FF867C}">
                <a14:compatExt xmlns:a14="http://schemas.microsoft.com/office/drawing/2010/main" spid="_x0000_s79875"/>
              </a:ext>
              <a:ext uri="{FF2B5EF4-FFF2-40B4-BE49-F238E27FC236}">
                <a16:creationId xmlns:a16="http://schemas.microsoft.com/office/drawing/2014/main" id="{00000000-0008-0000-0A00-000003380100}"/>
              </a:ext>
            </a:extLst>
          </xdr:cNvPr>
          <xdr:cNvSpPr/>
        </xdr:nvSpPr>
        <xdr:spPr bwMode="auto">
          <a:xfrm>
            <a:off x="4479758" y="4496301"/>
            <a:ext cx="301792" cy="238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xmlns:a14="http://schemas.microsoft.com/office/drawing/2010/main"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xmlns:a14="http://schemas.microsoft.com/office/drawing/2010/main" spid="_x0000_s79877"/>
              </a:ext>
              <a:ext uri="{FF2B5EF4-FFF2-40B4-BE49-F238E27FC236}">
                <a16:creationId xmlns:a16="http://schemas.microsoft.com/office/drawing/2014/main" id="{00000000-0008-0000-0A00-000005380100}"/>
              </a:ext>
            </a:extLst>
          </xdr:cNvPr>
          <xdr:cNvSpPr/>
        </xdr:nvSpPr>
        <xdr:spPr bwMode="auto">
          <a:xfrm>
            <a:off x="4479758" y="5028213"/>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1040" y="5602603"/>
          <a:ext cx="308610" cy="692375"/>
          <a:chOff x="4549825" y="5456629"/>
          <a:chExt cx="308371" cy="762867"/>
        </a:xfrm>
      </xdr:grpSpPr>
      <xdr:sp macro="" textlink="">
        <xdr:nvSpPr>
          <xdr:cNvPr id="79878" name="Option Button 6" hidden="1">
            <a:extLst>
              <a:ext uri="{63B3BB69-23CF-44E3-9099-C40C66FF867C}">
                <a14:compatExt xmlns:a14="http://schemas.microsoft.com/office/drawing/2010/main" spid="_x0000_s79878"/>
              </a:ext>
              <a:ext uri="{FF2B5EF4-FFF2-40B4-BE49-F238E27FC236}">
                <a16:creationId xmlns:a16="http://schemas.microsoft.com/office/drawing/2014/main" id="{00000000-0008-0000-0A00-000006380100}"/>
              </a:ext>
            </a:extLst>
          </xdr:cNvPr>
          <xdr:cNvSpPr/>
        </xdr:nvSpPr>
        <xdr:spPr bwMode="auto">
          <a:xfrm>
            <a:off x="4549825" y="5456629"/>
            <a:ext cx="308371" cy="2381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xmlns:a14="http://schemas.microsoft.com/office/drawing/2010/main"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xmlns:a14="http://schemas.microsoft.com/office/drawing/2010/main"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xmlns:a14="http://schemas.microsoft.com/office/drawing/2010/main"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xmlns:a14="http://schemas.microsoft.com/office/drawing/2010/main"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2640" y="56026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2640" y="8905022"/>
          <a:ext cx="308610" cy="373380"/>
          <a:chOff x="5763126" y="8931927"/>
          <a:chExt cx="301792" cy="494788"/>
        </a:xfrm>
      </xdr:grpSpPr>
      <xdr:sp macro="" textlink="">
        <xdr:nvSpPr>
          <xdr:cNvPr id="79883" name="Option Button 11" hidden="1">
            <a:extLst>
              <a:ext uri="{63B3BB69-23CF-44E3-9099-C40C66FF867C}">
                <a14:compatExt xmlns:a14="http://schemas.microsoft.com/office/drawing/2010/main" spid="_x0000_s79883"/>
              </a:ext>
              <a:ext uri="{FF2B5EF4-FFF2-40B4-BE49-F238E27FC236}">
                <a16:creationId xmlns:a16="http://schemas.microsoft.com/office/drawing/2014/main" id="{00000000-0008-0000-0A00-00000B380100}"/>
              </a:ext>
            </a:extLst>
          </xdr:cNvPr>
          <xdr:cNvSpPr/>
        </xdr:nvSpPr>
        <xdr:spPr bwMode="auto">
          <a:xfrm>
            <a:off x="5763126" y="8931927"/>
            <a:ext cx="30179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xmlns:a14="http://schemas.microsoft.com/office/drawing/2010/main" spid="_x0000_s79884"/>
              </a:ext>
              <a:ext uri="{FF2B5EF4-FFF2-40B4-BE49-F238E27FC236}">
                <a16:creationId xmlns:a16="http://schemas.microsoft.com/office/drawing/2014/main" id="{00000000-0008-0000-0A00-00000C380100}"/>
              </a:ext>
            </a:extLst>
          </xdr:cNvPr>
          <xdr:cNvSpPr/>
        </xdr:nvSpPr>
        <xdr:spPr bwMode="auto">
          <a:xfrm>
            <a:off x="5763126" y="9207640"/>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xmlns:a14="http://schemas.microsoft.com/office/drawing/2010/main"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xmlns:a14="http://schemas.microsoft.com/office/drawing/2010/main"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xmlns:a14="http://schemas.microsoft.com/office/drawing/2010/main"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xmlns:a14="http://schemas.microsoft.com/office/drawing/2010/main"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1040" y="6459855"/>
          <a:ext cx="308610" cy="636270"/>
          <a:chOff x="4549825" y="6438955"/>
          <a:chExt cx="308371" cy="779264"/>
        </a:xfrm>
      </xdr:grpSpPr>
      <xdr:sp macro="" textlink="">
        <xdr:nvSpPr>
          <xdr:cNvPr id="79889" name="Option Button 17" hidden="1">
            <a:extLst>
              <a:ext uri="{63B3BB69-23CF-44E3-9099-C40C66FF867C}">
                <a14:compatExt xmlns:a14="http://schemas.microsoft.com/office/drawing/2010/main"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xmlns:a14="http://schemas.microsoft.com/office/drawing/2010/main"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xmlns:a14="http://schemas.microsoft.com/office/drawing/2010/main"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xmlns:a14="http://schemas.microsoft.com/office/drawing/2010/main"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xmlns:a14="http://schemas.microsoft.com/office/drawing/2010/main"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xmlns:a14="http://schemas.microsoft.com/office/drawing/2010/main"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xmlns:a14="http://schemas.microsoft.com/office/drawing/2010/main"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xmlns:a14="http://schemas.microsoft.com/office/drawing/2010/main"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xmlns:a14="http://schemas.microsoft.com/office/drawing/2010/main"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xmlns:a14="http://schemas.microsoft.com/office/drawing/2010/main"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xmlns:a14="http://schemas.microsoft.com/office/drawing/2010/main"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6520" y="8049678"/>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5411" y="41814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xmlns:a14="http://schemas.microsoft.com/office/drawing/2010/main"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3294" y="47418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xmlns:a14="http://schemas.microsoft.com/office/drawing/2010/main"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8174" y="645518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86264" y="8049350"/>
          <a:ext cx="222482" cy="696495"/>
          <a:chOff x="5767492" y="8168744"/>
          <a:chExt cx="217631" cy="792561"/>
        </a:xfrm>
      </xdr:grpSpPr>
      <xdr:sp macro="" textlink="">
        <xdr:nvSpPr>
          <xdr:cNvPr id="79902" name="Option Button 30" hidden="1">
            <a:extLst>
              <a:ext uri="{63B3BB69-23CF-44E3-9099-C40C66FF867C}">
                <a14:compatExt xmlns:a14="http://schemas.microsoft.com/office/drawing/2010/main" spid="_x0000_s79902"/>
              </a:ext>
              <a:ext uri="{FF2B5EF4-FFF2-40B4-BE49-F238E27FC236}">
                <a16:creationId xmlns:a16="http://schemas.microsoft.com/office/drawing/2014/main" id="{00000000-0008-0000-0A00-00001E380100}"/>
              </a:ext>
            </a:extLst>
          </xdr:cNvPr>
          <xdr:cNvSpPr/>
        </xdr:nvSpPr>
        <xdr:spPr bwMode="auto">
          <a:xfrm>
            <a:off x="5768055" y="8168744"/>
            <a:ext cx="217068"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xmlns:a14="http://schemas.microsoft.com/office/drawing/2010/main" spid="_x0000_s79903"/>
              </a:ext>
              <a:ext uri="{FF2B5EF4-FFF2-40B4-BE49-F238E27FC236}">
                <a16:creationId xmlns:a16="http://schemas.microsoft.com/office/drawing/2014/main" id="{00000000-0008-0000-0A00-00001F380100}"/>
              </a:ext>
            </a:extLst>
          </xdr:cNvPr>
          <xdr:cNvSpPr/>
        </xdr:nvSpPr>
        <xdr:spPr bwMode="auto">
          <a:xfrm>
            <a:off x="5767492" y="8723179"/>
            <a:ext cx="216067"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1040" y="8048625"/>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2640" y="4181475"/>
          <a:ext cx="308610" cy="419100"/>
          <a:chOff x="45017" y="37725"/>
          <a:chExt cx="3039" cy="4869"/>
        </a:xfrm>
      </xdr:grpSpPr>
      <xdr:sp macro="" textlink="">
        <xdr:nvSpPr>
          <xdr:cNvPr id="79904" name="Option Button 32" hidden="1">
            <a:extLst>
              <a:ext uri="{63B3BB69-23CF-44E3-9099-C40C66FF867C}">
                <a14:compatExt xmlns:a14="http://schemas.microsoft.com/office/drawing/2010/main"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xmlns:a14="http://schemas.microsoft.com/office/drawing/2010/main"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2640" y="4753701"/>
          <a:ext cx="308610" cy="684984"/>
          <a:chOff x="57686" y="45007"/>
          <a:chExt cx="3018" cy="8207"/>
        </a:xfrm>
      </xdr:grpSpPr>
      <xdr:sp macro="" textlink="">
        <xdr:nvSpPr>
          <xdr:cNvPr id="79906" name="Option Button 34" hidden="1">
            <a:extLst>
              <a:ext uri="{63B3BB69-23CF-44E3-9099-C40C66FF867C}">
                <a14:compatExt xmlns:a14="http://schemas.microsoft.com/office/drawing/2010/main"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xmlns:a14="http://schemas.microsoft.com/office/drawing/2010/main"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xmlns:a14="http://schemas.microsoft.com/office/drawing/2010/main"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2640" y="5602605"/>
          <a:ext cx="308610" cy="712470"/>
          <a:chOff x="57631" y="54838"/>
          <a:chExt cx="3018" cy="7876"/>
        </a:xfrm>
      </xdr:grpSpPr>
      <xdr:sp macro="" textlink="">
        <xdr:nvSpPr>
          <xdr:cNvPr id="79909" name="Option Button 37" hidden="1">
            <a:extLst>
              <a:ext uri="{63B3BB69-23CF-44E3-9099-C40C66FF867C}">
                <a14:compatExt xmlns:a14="http://schemas.microsoft.com/office/drawing/2010/main"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xmlns:a14="http://schemas.microsoft.com/office/drawing/2010/main"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xmlns:a14="http://schemas.microsoft.com/office/drawing/2010/main"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2640" y="6459855"/>
          <a:ext cx="308610" cy="636270"/>
          <a:chOff x="57631" y="54838"/>
          <a:chExt cx="3018" cy="7963"/>
        </a:xfrm>
      </xdr:grpSpPr>
      <xdr:sp macro="" textlink="">
        <xdr:nvSpPr>
          <xdr:cNvPr id="79912" name="Option Button 40" hidden="1">
            <a:extLst>
              <a:ext uri="{63B3BB69-23CF-44E3-9099-C40C66FF867C}">
                <a14:compatExt xmlns:a14="http://schemas.microsoft.com/office/drawing/2010/main"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xmlns:a14="http://schemas.microsoft.com/office/drawing/2010/main"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xmlns:a14="http://schemas.microsoft.com/office/drawing/2010/main"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6631" y="7225693"/>
          <a:ext cx="237469" cy="70529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6638" y="7225721"/>
          <a:ext cx="229138" cy="705189"/>
          <a:chOff x="45321" y="72871"/>
          <a:chExt cx="2304" cy="6586"/>
        </a:xfrm>
      </xdr:grpSpPr>
      <xdr:sp macro="" textlink="">
        <xdr:nvSpPr>
          <xdr:cNvPr id="79915" name="Option Button 43" hidden="1">
            <a:extLst>
              <a:ext uri="{63B3BB69-23CF-44E3-9099-C40C66FF867C}">
                <a14:compatExt xmlns:a14="http://schemas.microsoft.com/office/drawing/2010/main"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xmlns:a14="http://schemas.microsoft.com/office/drawing/2010/main"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2640" y="8048625"/>
          <a:ext cx="320040"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1040" y="8048625"/>
              <a:ext cx="323850" cy="716280"/>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1626" y="8047692"/>
          <a:ext cx="205963" cy="737102"/>
          <a:chOff x="4539021" y="8166005"/>
          <a:chExt cx="208651" cy="749832"/>
        </a:xfrm>
      </xdr:grpSpPr>
      <xdr:sp macro="" textlink="">
        <xdr:nvSpPr>
          <xdr:cNvPr id="79917" name="Option Button 45" hidden="1">
            <a:extLst>
              <a:ext uri="{63B3BB69-23CF-44E3-9099-C40C66FF867C}">
                <a14:compatExt xmlns:a14="http://schemas.microsoft.com/office/drawing/2010/main" spid="_x0000_s79917"/>
              </a:ext>
              <a:ext uri="{FF2B5EF4-FFF2-40B4-BE49-F238E27FC236}">
                <a16:creationId xmlns:a16="http://schemas.microsoft.com/office/drawing/2014/main" id="{00000000-0008-0000-0A00-00002D380100}"/>
              </a:ext>
            </a:extLst>
          </xdr:cNvPr>
          <xdr:cNvSpPr/>
        </xdr:nvSpPr>
        <xdr:spPr bwMode="auto">
          <a:xfrm>
            <a:off x="4540561" y="8166005"/>
            <a:ext cx="207111" cy="2403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xmlns:a14="http://schemas.microsoft.com/office/drawing/2010/main" spid="_x0000_s79918"/>
              </a:ext>
              <a:ext uri="{FF2B5EF4-FFF2-40B4-BE49-F238E27FC236}">
                <a16:creationId xmlns:a16="http://schemas.microsoft.com/office/drawing/2014/main" id="{00000000-0008-0000-0A00-00002E380100}"/>
              </a:ext>
            </a:extLst>
          </xdr:cNvPr>
          <xdr:cNvSpPr/>
        </xdr:nvSpPr>
        <xdr:spPr bwMode="auto">
          <a:xfrm>
            <a:off x="4539021" y="8640720"/>
            <a:ext cx="186516" cy="2751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xmlns:a14="http://schemas.microsoft.com/office/drawing/2010/main"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2508" y="7229446"/>
          <a:ext cx="205511" cy="701495"/>
          <a:chOff x="5898934" y="7305240"/>
          <a:chExt cx="210544" cy="718080"/>
        </a:xfrm>
      </xdr:grpSpPr>
      <xdr:sp macro="" textlink="">
        <xdr:nvSpPr>
          <xdr:cNvPr id="79953" name="Option Button 81" hidden="1">
            <a:extLst>
              <a:ext uri="{63B3BB69-23CF-44E3-9099-C40C66FF867C}">
                <a14:compatExt xmlns:a14="http://schemas.microsoft.com/office/drawing/2010/main" spid="_x0000_s79953"/>
              </a:ext>
              <a:ext uri="{FF2B5EF4-FFF2-40B4-BE49-F238E27FC236}">
                <a16:creationId xmlns:a16="http://schemas.microsoft.com/office/drawing/2014/main" id="{00000000-0008-0000-0A00-000051380100}"/>
              </a:ext>
            </a:extLst>
          </xdr:cNvPr>
          <xdr:cNvSpPr/>
        </xdr:nvSpPr>
        <xdr:spPr bwMode="auto">
          <a:xfrm>
            <a:off x="5898934" y="7305240"/>
            <a:ext cx="206990"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xmlns:a14="http://schemas.microsoft.com/office/drawing/2010/main" spid="_x0000_s79954"/>
              </a:ext>
              <a:ext uri="{FF2B5EF4-FFF2-40B4-BE49-F238E27FC236}">
                <a16:creationId xmlns:a16="http://schemas.microsoft.com/office/drawing/2014/main" id="{00000000-0008-0000-0A00-000052380100}"/>
              </a:ext>
            </a:extLst>
          </xdr:cNvPr>
          <xdr:cNvSpPr/>
        </xdr:nvSpPr>
        <xdr:spPr bwMode="auto">
          <a:xfrm>
            <a:off x="5900069" y="7775528"/>
            <a:ext cx="209409"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6866" y="501953"/>
          <a:ext cx="8118160" cy="319685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53" name="Option Button 1" hidden="1">
              <a:extLst>
                <a:ext uri="{63B3BB69-23CF-44E3-9099-C40C66FF867C}">
                  <a14:compatExt spid="_x0000_s79873"/>
                </a:ext>
                <a:ext uri="{FF2B5EF4-FFF2-40B4-BE49-F238E27FC236}">
                  <a16:creationId xmlns:a16="http://schemas.microsoft.com/office/drawing/2014/main" id="{3FFBBCF3-8734-E12D-4872-87E8A14AD1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54" name="Option Button 2" hidden="1">
              <a:extLst>
                <a:ext uri="{63B3BB69-23CF-44E3-9099-C40C66FF867C}">
                  <a14:compatExt spid="_x0000_s79874"/>
                </a:ext>
                <a:ext uri="{FF2B5EF4-FFF2-40B4-BE49-F238E27FC236}">
                  <a16:creationId xmlns:a16="http://schemas.microsoft.com/office/drawing/2014/main" id="{7674B4A3-2A8A-6F81-DC58-6A75B4DC6B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55" name="Option Button 3" hidden="1">
              <a:extLst>
                <a:ext uri="{63B3BB69-23CF-44E3-9099-C40C66FF867C}">
                  <a14:compatExt spid="_x0000_s79875"/>
                </a:ext>
                <a:ext uri="{FF2B5EF4-FFF2-40B4-BE49-F238E27FC236}">
                  <a16:creationId xmlns:a16="http://schemas.microsoft.com/office/drawing/2014/main" id="{51CD7D81-9B88-C3F2-ED8F-F8C28BD14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56" name="Option Button 4" hidden="1">
              <a:extLst>
                <a:ext uri="{63B3BB69-23CF-44E3-9099-C40C66FF867C}">
                  <a14:compatExt spid="_x0000_s79876"/>
                </a:ext>
                <a:ext uri="{FF2B5EF4-FFF2-40B4-BE49-F238E27FC236}">
                  <a16:creationId xmlns:a16="http://schemas.microsoft.com/office/drawing/2014/main" id="{12968503-9BCB-2FAB-5BC7-F462EBA050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57" name="Option Button 5" hidden="1">
              <a:extLst>
                <a:ext uri="{63B3BB69-23CF-44E3-9099-C40C66FF867C}">
                  <a14:compatExt spid="_x0000_s79877"/>
                </a:ext>
                <a:ext uri="{FF2B5EF4-FFF2-40B4-BE49-F238E27FC236}">
                  <a16:creationId xmlns:a16="http://schemas.microsoft.com/office/drawing/2014/main" id="{B9B030C5-13D0-4A9C-0848-838A78CBE6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58" name="Option Button 6" hidden="1">
              <a:extLst>
                <a:ext uri="{63B3BB69-23CF-44E3-9099-C40C66FF867C}">
                  <a14:compatExt spid="_x0000_s79878"/>
                </a:ext>
                <a:ext uri="{FF2B5EF4-FFF2-40B4-BE49-F238E27FC236}">
                  <a16:creationId xmlns:a16="http://schemas.microsoft.com/office/drawing/2014/main" id="{319BAEBA-839B-B18A-E5DD-A32BA83B5D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59" name="Option Button 7" hidden="1">
              <a:extLst>
                <a:ext uri="{63B3BB69-23CF-44E3-9099-C40C66FF867C}">
                  <a14:compatExt spid="_x0000_s79879"/>
                </a:ext>
                <a:ext uri="{FF2B5EF4-FFF2-40B4-BE49-F238E27FC236}">
                  <a16:creationId xmlns:a16="http://schemas.microsoft.com/office/drawing/2014/main" id="{C94ACAAD-5988-BF2B-D87C-3B4D54BEDF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60" name="Option Button 8" hidden="1">
              <a:extLst>
                <a:ext uri="{63B3BB69-23CF-44E3-9099-C40C66FF867C}">
                  <a14:compatExt spid="_x0000_s79880"/>
                </a:ext>
                <a:ext uri="{FF2B5EF4-FFF2-40B4-BE49-F238E27FC236}">
                  <a16:creationId xmlns:a16="http://schemas.microsoft.com/office/drawing/2014/main" id="{5E7E5E70-0243-90B7-65F0-5A8E9E9F2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61" name="Option Button 9" hidden="1">
              <a:extLst>
                <a:ext uri="{63B3BB69-23CF-44E3-9099-C40C66FF867C}">
                  <a14:compatExt spid="_x0000_s79881"/>
                </a:ext>
                <a:ext uri="{FF2B5EF4-FFF2-40B4-BE49-F238E27FC236}">
                  <a16:creationId xmlns:a16="http://schemas.microsoft.com/office/drawing/2014/main" id="{BB643CC5-1C5A-451D-B4F1-2A6D0CAE0E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62" name="Option Button 10" hidden="1">
              <a:extLst>
                <a:ext uri="{63B3BB69-23CF-44E3-9099-C40C66FF867C}">
                  <a14:compatExt spid="_x0000_s79882"/>
                </a:ext>
                <a:ext uri="{FF2B5EF4-FFF2-40B4-BE49-F238E27FC236}">
                  <a16:creationId xmlns:a16="http://schemas.microsoft.com/office/drawing/2014/main" id="{CAAB441A-D906-EA9D-5245-B760CF1B45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63" name="Option Button 11" hidden="1">
              <a:extLst>
                <a:ext uri="{63B3BB69-23CF-44E3-9099-C40C66FF867C}">
                  <a14:compatExt spid="_x0000_s79883"/>
                </a:ext>
                <a:ext uri="{FF2B5EF4-FFF2-40B4-BE49-F238E27FC236}">
                  <a16:creationId xmlns:a16="http://schemas.microsoft.com/office/drawing/2014/main" id="{E4E3E04D-2B0E-CEC9-2C85-BAEF5034CC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79872" name="Option Button 12" hidden="1">
              <a:extLst>
                <a:ext uri="{63B3BB69-23CF-44E3-9099-C40C66FF867C}">
                  <a14:compatExt spid="_x0000_s79884"/>
                </a:ext>
                <a:ext uri="{FF2B5EF4-FFF2-40B4-BE49-F238E27FC236}">
                  <a16:creationId xmlns:a16="http://schemas.microsoft.com/office/drawing/2014/main" id="{B838219C-40CA-C3B9-6149-4A871BA0D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19</xdr:row>
          <xdr:rowOff>91440</xdr:rowOff>
        </xdr:from>
        <xdr:to>
          <xdr:col>29</xdr:col>
          <xdr:colOff>68580</xdr:colOff>
          <xdr:row>22</xdr:row>
          <xdr:rowOff>76200</xdr:rowOff>
        </xdr:to>
        <xdr:sp macro="" textlink="">
          <xdr:nvSpPr>
            <xdr:cNvPr id="79920" name="Group Box 13" hidden="1">
              <a:extLst>
                <a:ext uri="{63B3BB69-23CF-44E3-9099-C40C66FF867C}">
                  <a14:compatExt spid="_x0000_s79885"/>
                </a:ext>
                <a:ext uri="{FF2B5EF4-FFF2-40B4-BE49-F238E27FC236}">
                  <a16:creationId xmlns:a16="http://schemas.microsoft.com/office/drawing/2014/main" id="{A47644C2-DF81-A7B0-D062-9BF147E7D11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79921" name="Group Box 14" hidden="1">
              <a:extLst>
                <a:ext uri="{63B3BB69-23CF-44E3-9099-C40C66FF867C}">
                  <a14:compatExt spid="_x0000_s79886"/>
                </a:ext>
                <a:ext uri="{FF2B5EF4-FFF2-40B4-BE49-F238E27FC236}">
                  <a16:creationId xmlns:a16="http://schemas.microsoft.com/office/drawing/2014/main" id="{9CDB431B-E1C5-A28C-5FB3-5DA519F88EB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106680</xdr:rowOff>
        </xdr:to>
        <xdr:sp macro="" textlink="">
          <xdr:nvSpPr>
            <xdr:cNvPr id="79922" name="Group Box 15" hidden="1">
              <a:extLst>
                <a:ext uri="{63B3BB69-23CF-44E3-9099-C40C66FF867C}">
                  <a14:compatExt spid="_x0000_s79887"/>
                </a:ext>
                <a:ext uri="{FF2B5EF4-FFF2-40B4-BE49-F238E27FC236}">
                  <a16:creationId xmlns:a16="http://schemas.microsoft.com/office/drawing/2014/main" id="{7D748392-98FE-E45F-8DD6-13DC07A2B8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106680</xdr:rowOff>
        </xdr:from>
        <xdr:to>
          <xdr:col>30</xdr:col>
          <xdr:colOff>45720</xdr:colOff>
          <xdr:row>35</xdr:row>
          <xdr:rowOff>0</xdr:rowOff>
        </xdr:to>
        <xdr:sp macro="" textlink="">
          <xdr:nvSpPr>
            <xdr:cNvPr id="79923" name="Group Box 16" hidden="1">
              <a:extLst>
                <a:ext uri="{63B3BB69-23CF-44E3-9099-C40C66FF867C}">
                  <a14:compatExt spid="_x0000_s79888"/>
                </a:ext>
                <a:ext uri="{FF2B5EF4-FFF2-40B4-BE49-F238E27FC236}">
                  <a16:creationId xmlns:a16="http://schemas.microsoft.com/office/drawing/2014/main" id="{E96A1776-E0E5-DC16-3948-CC75A99667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7620</xdr:rowOff>
        </xdr:to>
        <xdr:sp macro="" textlink="">
          <xdr:nvSpPr>
            <xdr:cNvPr id="79924" name="Option Button 17" hidden="1">
              <a:extLst>
                <a:ext uri="{63B3BB69-23CF-44E3-9099-C40C66FF867C}">
                  <a14:compatExt spid="_x0000_s79889"/>
                </a:ext>
                <a:ext uri="{FF2B5EF4-FFF2-40B4-BE49-F238E27FC236}">
                  <a16:creationId xmlns:a16="http://schemas.microsoft.com/office/drawing/2014/main" id="{95743564-9272-6CCD-E345-A89A610CC0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38100</xdr:rowOff>
        </xdr:from>
        <xdr:to>
          <xdr:col>29</xdr:col>
          <xdr:colOff>91440</xdr:colOff>
          <xdr:row>32</xdr:row>
          <xdr:rowOff>182880</xdr:rowOff>
        </xdr:to>
        <xdr:sp macro="" textlink="">
          <xdr:nvSpPr>
            <xdr:cNvPr id="79925" name="Option Button 18" hidden="1">
              <a:extLst>
                <a:ext uri="{63B3BB69-23CF-44E3-9099-C40C66FF867C}">
                  <a14:compatExt spid="_x0000_s79890"/>
                </a:ext>
                <a:ext uri="{FF2B5EF4-FFF2-40B4-BE49-F238E27FC236}">
                  <a16:creationId xmlns:a16="http://schemas.microsoft.com/office/drawing/2014/main" id="{A6A60019-7EE5-AEFB-C294-8AFBAAE748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7620</xdr:rowOff>
        </xdr:from>
        <xdr:to>
          <xdr:col>29</xdr:col>
          <xdr:colOff>91440</xdr:colOff>
          <xdr:row>34</xdr:row>
          <xdr:rowOff>0</xdr:rowOff>
        </xdr:to>
        <xdr:sp macro="" textlink="">
          <xdr:nvSpPr>
            <xdr:cNvPr id="79926" name="Option Button 19" hidden="1">
              <a:extLst>
                <a:ext uri="{63B3BB69-23CF-44E3-9099-C40C66FF867C}">
                  <a14:compatExt spid="_x0000_s79891"/>
                </a:ext>
                <a:ext uri="{FF2B5EF4-FFF2-40B4-BE49-F238E27FC236}">
                  <a16:creationId xmlns:a16="http://schemas.microsoft.com/office/drawing/2014/main" id="{456AB7B4-E194-1D85-9F9F-8B15F325F4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79927" name="Group Box 20" hidden="1">
              <a:extLst>
                <a:ext uri="{63B3BB69-23CF-44E3-9099-C40C66FF867C}">
                  <a14:compatExt spid="_x0000_s79892"/>
                </a:ext>
                <a:ext uri="{FF2B5EF4-FFF2-40B4-BE49-F238E27FC236}">
                  <a16:creationId xmlns:a16="http://schemas.microsoft.com/office/drawing/2014/main" id="{79E040F2-73BB-CCD8-C1DC-2297204F52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45</xdr:row>
          <xdr:rowOff>83820</xdr:rowOff>
        </xdr:to>
        <xdr:sp macro="" textlink="">
          <xdr:nvSpPr>
            <xdr:cNvPr id="79928" name="Group Box 21" hidden="1">
              <a:extLst>
                <a:ext uri="{63B3BB69-23CF-44E3-9099-C40C66FF867C}">
                  <a14:compatExt spid="_x0000_s79893"/>
                </a:ext>
                <a:ext uri="{FF2B5EF4-FFF2-40B4-BE49-F238E27FC236}">
                  <a16:creationId xmlns:a16="http://schemas.microsoft.com/office/drawing/2014/main" id="{9473F072-4DD7-868B-8DB7-156B0E80D7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79929" name="Group Box 22" hidden="1">
              <a:extLst>
                <a:ext uri="{63B3BB69-23CF-44E3-9099-C40C66FF867C}">
                  <a14:compatExt spid="_x0000_s79894"/>
                </a:ext>
                <a:ext uri="{FF2B5EF4-FFF2-40B4-BE49-F238E27FC236}">
                  <a16:creationId xmlns:a16="http://schemas.microsoft.com/office/drawing/2014/main" id="{DE7C8904-D7E3-6EBC-F64D-6268F396FBD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22860</xdr:colOff>
          <xdr:row>34</xdr:row>
          <xdr:rowOff>99060</xdr:rowOff>
        </xdr:to>
        <xdr:sp macro="" textlink="">
          <xdr:nvSpPr>
            <xdr:cNvPr id="79930" name="Group Box 23" hidden="1">
              <a:extLst>
                <a:ext uri="{63B3BB69-23CF-44E3-9099-C40C66FF867C}">
                  <a14:compatExt spid="_x0000_s79895"/>
                </a:ext>
                <a:ext uri="{FF2B5EF4-FFF2-40B4-BE49-F238E27FC236}">
                  <a16:creationId xmlns:a16="http://schemas.microsoft.com/office/drawing/2014/main" id="{5DC7DF34-3AFF-B6E7-0580-2215B0D5D4B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121920</xdr:colOff>
          <xdr:row>34</xdr:row>
          <xdr:rowOff>7620</xdr:rowOff>
        </xdr:from>
        <xdr:to>
          <xdr:col>38</xdr:col>
          <xdr:colOff>68580</xdr:colOff>
          <xdr:row>38</xdr:row>
          <xdr:rowOff>68580</xdr:rowOff>
        </xdr:to>
        <xdr:sp macro="" textlink="">
          <xdr:nvSpPr>
            <xdr:cNvPr id="79931" name="Group Box 24" hidden="1">
              <a:extLst>
                <a:ext uri="{63B3BB69-23CF-44E3-9099-C40C66FF867C}">
                  <a14:compatExt spid="_x0000_s79896"/>
                </a:ext>
                <a:ext uri="{FF2B5EF4-FFF2-40B4-BE49-F238E27FC236}">
                  <a16:creationId xmlns:a16="http://schemas.microsoft.com/office/drawing/2014/main" id="{C70CEF0F-4E75-F57F-E27E-89E1A20A79B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42</xdr:row>
          <xdr:rowOff>68580</xdr:rowOff>
        </xdr:to>
        <xdr:sp macro="" textlink="">
          <xdr:nvSpPr>
            <xdr:cNvPr id="79932" name="Group Box 25" hidden="1">
              <a:extLst>
                <a:ext uri="{63B3BB69-23CF-44E3-9099-C40C66FF867C}">
                  <a14:compatExt spid="_x0000_s79897"/>
                </a:ext>
                <a:ext uri="{FF2B5EF4-FFF2-40B4-BE49-F238E27FC236}">
                  <a16:creationId xmlns:a16="http://schemas.microsoft.com/office/drawing/2014/main" id="{0B6F5D3D-1AD3-D84B-2BB9-9E9A684213A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30480</xdr:rowOff>
        </xdr:from>
        <xdr:to>
          <xdr:col>38</xdr:col>
          <xdr:colOff>45720</xdr:colOff>
          <xdr:row>46</xdr:row>
          <xdr:rowOff>53340</xdr:rowOff>
        </xdr:to>
        <xdr:sp macro="" textlink="">
          <xdr:nvSpPr>
            <xdr:cNvPr id="79933" name="Group Box 26" hidden="1">
              <a:extLst>
                <a:ext uri="{63B3BB69-23CF-44E3-9099-C40C66FF867C}">
                  <a14:compatExt spid="_x0000_s79898"/>
                </a:ext>
                <a:ext uri="{FF2B5EF4-FFF2-40B4-BE49-F238E27FC236}">
                  <a16:creationId xmlns:a16="http://schemas.microsoft.com/office/drawing/2014/main" id="{5AAB814F-EB15-61CD-6794-3307E8E5E6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99060</xdr:rowOff>
        </xdr:from>
        <xdr:to>
          <xdr:col>30</xdr:col>
          <xdr:colOff>38100</xdr:colOff>
          <xdr:row>23</xdr:row>
          <xdr:rowOff>68580</xdr:rowOff>
        </xdr:to>
        <xdr:sp macro="" textlink="">
          <xdr:nvSpPr>
            <xdr:cNvPr id="79934" name="Group Box 27" hidden="1">
              <a:extLst>
                <a:ext uri="{63B3BB69-23CF-44E3-9099-C40C66FF867C}">
                  <a14:compatExt spid="_x0000_s79899"/>
                </a:ext>
                <a:ext uri="{FF2B5EF4-FFF2-40B4-BE49-F238E27FC236}">
                  <a16:creationId xmlns:a16="http://schemas.microsoft.com/office/drawing/2014/main" id="{42FAB2FB-D200-9F49-9477-90A73E5810D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79935" name="Group Box 28" hidden="1">
              <a:extLst>
                <a:ext uri="{63B3BB69-23CF-44E3-9099-C40C66FF867C}">
                  <a14:compatExt spid="_x0000_s79900"/>
                </a:ext>
                <a:ext uri="{FF2B5EF4-FFF2-40B4-BE49-F238E27FC236}">
                  <a16:creationId xmlns:a16="http://schemas.microsoft.com/office/drawing/2014/main" id="{69E4454F-3586-31D5-5ED6-95D6BFA768B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38100</xdr:rowOff>
        </xdr:to>
        <xdr:sp macro="" textlink="">
          <xdr:nvSpPr>
            <xdr:cNvPr id="79936" name="Group Box 29" hidden="1">
              <a:extLst>
                <a:ext uri="{63B3BB69-23CF-44E3-9099-C40C66FF867C}">
                  <a14:compatExt spid="_x0000_s79901"/>
                </a:ext>
                <a:ext uri="{FF2B5EF4-FFF2-40B4-BE49-F238E27FC236}">
                  <a16:creationId xmlns:a16="http://schemas.microsoft.com/office/drawing/2014/main" id="{8F55B225-6722-B837-10EA-91C8693D06B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79937" name="Option Button 30" hidden="1">
              <a:extLst>
                <a:ext uri="{63B3BB69-23CF-44E3-9099-C40C66FF867C}">
                  <a14:compatExt spid="_x0000_s79902"/>
                </a:ext>
                <a:ext uri="{FF2B5EF4-FFF2-40B4-BE49-F238E27FC236}">
                  <a16:creationId xmlns:a16="http://schemas.microsoft.com/office/drawing/2014/main" id="{E7F66AE2-1ED2-08BC-953E-EFDE58958C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79938" name="Option Button 31" hidden="1">
              <a:extLst>
                <a:ext uri="{63B3BB69-23CF-44E3-9099-C40C66FF867C}">
                  <a14:compatExt spid="_x0000_s79903"/>
                </a:ext>
                <a:ext uri="{FF2B5EF4-FFF2-40B4-BE49-F238E27FC236}">
                  <a16:creationId xmlns:a16="http://schemas.microsoft.com/office/drawing/2014/main" id="{79C084CC-41BC-0811-2923-D824B6DB34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79939" name="Option Button 32" hidden="1">
              <a:extLst>
                <a:ext uri="{63B3BB69-23CF-44E3-9099-C40C66FF867C}">
                  <a14:compatExt spid="_x0000_s79904"/>
                </a:ext>
                <a:ext uri="{FF2B5EF4-FFF2-40B4-BE49-F238E27FC236}">
                  <a16:creationId xmlns:a16="http://schemas.microsoft.com/office/drawing/2014/main" id="{9BBF4880-C32B-57ED-BAF4-2FBDB858D1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79940" name="Option Button 33" hidden="1">
              <a:extLst>
                <a:ext uri="{63B3BB69-23CF-44E3-9099-C40C66FF867C}">
                  <a14:compatExt spid="_x0000_s79905"/>
                </a:ext>
                <a:ext uri="{FF2B5EF4-FFF2-40B4-BE49-F238E27FC236}">
                  <a16:creationId xmlns:a16="http://schemas.microsoft.com/office/drawing/2014/main" id="{A5193234-2857-1A85-D008-FB080316D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175260</xdr:rowOff>
        </xdr:to>
        <xdr:sp macro="" textlink="">
          <xdr:nvSpPr>
            <xdr:cNvPr id="79941" name="Option Button 34" hidden="1">
              <a:extLst>
                <a:ext uri="{63B3BB69-23CF-44E3-9099-C40C66FF867C}">
                  <a14:compatExt spid="_x0000_s79906"/>
                </a:ext>
                <a:ext uri="{FF2B5EF4-FFF2-40B4-BE49-F238E27FC236}">
                  <a16:creationId xmlns:a16="http://schemas.microsoft.com/office/drawing/2014/main" id="{C06F4369-34BA-EE06-9041-536DC6C484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190500</xdr:rowOff>
        </xdr:to>
        <xdr:sp macro="" textlink="">
          <xdr:nvSpPr>
            <xdr:cNvPr id="79942" name="Option Button 35" hidden="1">
              <a:extLst>
                <a:ext uri="{63B3BB69-23CF-44E3-9099-C40C66FF867C}">
                  <a14:compatExt spid="_x0000_s79907"/>
                </a:ext>
                <a:ext uri="{FF2B5EF4-FFF2-40B4-BE49-F238E27FC236}">
                  <a16:creationId xmlns:a16="http://schemas.microsoft.com/office/drawing/2014/main" id="{4248C34D-CB0C-A419-6E70-A011213F30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79943" name="Option Button 36" hidden="1">
              <a:extLst>
                <a:ext uri="{63B3BB69-23CF-44E3-9099-C40C66FF867C}">
                  <a14:compatExt spid="_x0000_s79908"/>
                </a:ext>
                <a:ext uri="{FF2B5EF4-FFF2-40B4-BE49-F238E27FC236}">
                  <a16:creationId xmlns:a16="http://schemas.microsoft.com/office/drawing/2014/main" id="{5FC4F132-958E-501F-34B3-E721B40EF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79944" name="Option Button 37" hidden="1">
              <a:extLst>
                <a:ext uri="{63B3BB69-23CF-44E3-9099-C40C66FF867C}">
                  <a14:compatExt spid="_x0000_s79909"/>
                </a:ext>
                <a:ext uri="{FF2B5EF4-FFF2-40B4-BE49-F238E27FC236}">
                  <a16:creationId xmlns:a16="http://schemas.microsoft.com/office/drawing/2014/main" id="{1BCBB478-2F78-F5F8-36DB-A5BF335475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79945" name="Option Button 38" hidden="1">
              <a:extLst>
                <a:ext uri="{63B3BB69-23CF-44E3-9099-C40C66FF867C}">
                  <a14:compatExt spid="_x0000_s79910"/>
                </a:ext>
                <a:ext uri="{FF2B5EF4-FFF2-40B4-BE49-F238E27FC236}">
                  <a16:creationId xmlns:a16="http://schemas.microsoft.com/office/drawing/2014/main" id="{12A3FFF8-A226-71A1-F564-D23131B3F1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79946" name="Option Button 39" hidden="1">
              <a:extLst>
                <a:ext uri="{63B3BB69-23CF-44E3-9099-C40C66FF867C}">
                  <a14:compatExt spid="_x0000_s79911"/>
                </a:ext>
                <a:ext uri="{FF2B5EF4-FFF2-40B4-BE49-F238E27FC236}">
                  <a16:creationId xmlns:a16="http://schemas.microsoft.com/office/drawing/2014/main" id="{A4CCD8D7-CE34-4A0E-D78F-F08AA1E566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0</xdr:rowOff>
        </xdr:to>
        <xdr:sp macro="" textlink="">
          <xdr:nvSpPr>
            <xdr:cNvPr id="79947" name="Option Button 40" hidden="1">
              <a:extLst>
                <a:ext uri="{63B3BB69-23CF-44E3-9099-C40C66FF867C}">
                  <a14:compatExt spid="_x0000_s79912"/>
                </a:ext>
                <a:ext uri="{FF2B5EF4-FFF2-40B4-BE49-F238E27FC236}">
                  <a16:creationId xmlns:a16="http://schemas.microsoft.com/office/drawing/2014/main" id="{42B251C0-8515-DC2D-ECD2-80E0536056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38100</xdr:rowOff>
        </xdr:from>
        <xdr:to>
          <xdr:col>37</xdr:col>
          <xdr:colOff>91440</xdr:colOff>
          <xdr:row>32</xdr:row>
          <xdr:rowOff>167640</xdr:rowOff>
        </xdr:to>
        <xdr:sp macro="" textlink="">
          <xdr:nvSpPr>
            <xdr:cNvPr id="79948" name="Option Button 41" hidden="1">
              <a:extLst>
                <a:ext uri="{63B3BB69-23CF-44E3-9099-C40C66FF867C}">
                  <a14:compatExt spid="_x0000_s79913"/>
                </a:ext>
                <a:ext uri="{FF2B5EF4-FFF2-40B4-BE49-F238E27FC236}">
                  <a16:creationId xmlns:a16="http://schemas.microsoft.com/office/drawing/2014/main" id="{92E52DA6-BD7F-4E0A-4E89-7725E4E80A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198120</xdr:rowOff>
        </xdr:from>
        <xdr:to>
          <xdr:col>37</xdr:col>
          <xdr:colOff>83820</xdr:colOff>
          <xdr:row>34</xdr:row>
          <xdr:rowOff>0</xdr:rowOff>
        </xdr:to>
        <xdr:sp macro="" textlink="">
          <xdr:nvSpPr>
            <xdr:cNvPr id="79949" name="Option Button 42" hidden="1">
              <a:extLst>
                <a:ext uri="{63B3BB69-23CF-44E3-9099-C40C66FF867C}">
                  <a14:compatExt spid="_x0000_s79914"/>
                </a:ext>
                <a:ext uri="{FF2B5EF4-FFF2-40B4-BE49-F238E27FC236}">
                  <a16:creationId xmlns:a16="http://schemas.microsoft.com/office/drawing/2014/main" id="{03D2DF67-DF6B-749B-D04E-E108681723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79950" name="Option Button 43" hidden="1">
              <a:extLst>
                <a:ext uri="{63B3BB69-23CF-44E3-9099-C40C66FF867C}">
                  <a14:compatExt spid="_x0000_s79915"/>
                </a:ext>
                <a:ext uri="{FF2B5EF4-FFF2-40B4-BE49-F238E27FC236}">
                  <a16:creationId xmlns:a16="http://schemas.microsoft.com/office/drawing/2014/main" id="{BE68143E-F440-F60B-9A4E-28F3CD9B49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79951" name="Option Button 44" hidden="1">
              <a:extLst>
                <a:ext uri="{63B3BB69-23CF-44E3-9099-C40C66FF867C}">
                  <a14:compatExt spid="_x0000_s79916"/>
                </a:ext>
                <a:ext uri="{FF2B5EF4-FFF2-40B4-BE49-F238E27FC236}">
                  <a16:creationId xmlns:a16="http://schemas.microsoft.com/office/drawing/2014/main" id="{E28F22C5-1A33-2B28-19E4-1D3D1C5E44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79952" name="Option Button 45" hidden="1">
              <a:extLst>
                <a:ext uri="{63B3BB69-23CF-44E3-9099-C40C66FF867C}">
                  <a14:compatExt spid="_x0000_s79917"/>
                </a:ext>
                <a:ext uri="{FF2B5EF4-FFF2-40B4-BE49-F238E27FC236}">
                  <a16:creationId xmlns:a16="http://schemas.microsoft.com/office/drawing/2014/main" id="{7B959C0F-3946-2D30-1A99-FE6EB15E8C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79955" name="Option Button 46" hidden="1">
              <a:extLst>
                <a:ext uri="{63B3BB69-23CF-44E3-9099-C40C66FF867C}">
                  <a14:compatExt spid="_x0000_s79918"/>
                </a:ext>
                <a:ext uri="{FF2B5EF4-FFF2-40B4-BE49-F238E27FC236}">
                  <a16:creationId xmlns:a16="http://schemas.microsoft.com/office/drawing/2014/main" id="{523B981E-DC51-C5E3-0D96-EE85EF4C6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91440</xdr:colOff>
          <xdr:row>43</xdr:row>
          <xdr:rowOff>0</xdr:rowOff>
        </xdr:to>
        <xdr:sp macro="" textlink="">
          <xdr:nvSpPr>
            <xdr:cNvPr id="79956" name="Group Box 47" hidden="1">
              <a:extLst>
                <a:ext uri="{63B3BB69-23CF-44E3-9099-C40C66FF867C}">
                  <a14:compatExt spid="_x0000_s79919"/>
                </a:ext>
                <a:ext uri="{FF2B5EF4-FFF2-40B4-BE49-F238E27FC236}">
                  <a16:creationId xmlns:a16="http://schemas.microsoft.com/office/drawing/2014/main" id="{26183922-6908-E180-9DC5-AB4695E086C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106680</xdr:rowOff>
        </xdr:from>
        <xdr:to>
          <xdr:col>37</xdr:col>
          <xdr:colOff>15240</xdr:colOff>
          <xdr:row>36</xdr:row>
          <xdr:rowOff>22860</xdr:rowOff>
        </xdr:to>
        <xdr:sp macro="" textlink="">
          <xdr:nvSpPr>
            <xdr:cNvPr id="79957" name="Option Button 81" hidden="1">
              <a:extLst>
                <a:ext uri="{63B3BB69-23CF-44E3-9099-C40C66FF867C}">
                  <a14:compatExt spid="_x0000_s79953"/>
                </a:ext>
                <a:ext uri="{FF2B5EF4-FFF2-40B4-BE49-F238E27FC236}">
                  <a16:creationId xmlns:a16="http://schemas.microsoft.com/office/drawing/2014/main" id="{22835AA1-D831-15FC-523E-16CD0D8A94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198120</xdr:rowOff>
        </xdr:from>
        <xdr:to>
          <xdr:col>37</xdr:col>
          <xdr:colOff>22860</xdr:colOff>
          <xdr:row>38</xdr:row>
          <xdr:rowOff>15240</xdr:rowOff>
        </xdr:to>
        <xdr:sp macro="" textlink="">
          <xdr:nvSpPr>
            <xdr:cNvPr id="79958" name="Option Button 82" hidden="1">
              <a:extLst>
                <a:ext uri="{63B3BB69-23CF-44E3-9099-C40C66FF867C}">
                  <a14:compatExt spid="_x0000_s79954"/>
                </a:ext>
                <a:ext uri="{FF2B5EF4-FFF2-40B4-BE49-F238E27FC236}">
                  <a16:creationId xmlns:a16="http://schemas.microsoft.com/office/drawing/2014/main" id="{48359E1F-D803-18DD-83B7-9AFBE520BA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2470" y="4196715"/>
          <a:ext cx="308610" cy="400050"/>
          <a:chOff x="4501773" y="3772557"/>
          <a:chExt cx="303832" cy="486904"/>
        </a:xfrm>
      </xdr:grpSpPr>
      <xdr:sp macro="" textlink="">
        <xdr:nvSpPr>
          <xdr:cNvPr id="19464" name="Option Button 1" hidden="1">
            <a:extLst>
              <a:ext uri="{63B3BB69-23CF-44E3-9099-C40C66FF867C}">
                <a14:compatExt xmlns:a14="http://schemas.microsoft.com/office/drawing/2010/main" spid="_x0000_s19464"/>
              </a:ext>
              <a:ext uri="{FF2B5EF4-FFF2-40B4-BE49-F238E27FC236}">
                <a16:creationId xmlns:a16="http://schemas.microsoft.com/office/drawing/2014/main" id="{00000000-0008-0000-0100-0000084C0000}"/>
              </a:ext>
            </a:extLst>
          </xdr:cNvPr>
          <xdr:cNvSpPr/>
        </xdr:nvSpPr>
        <xdr:spPr bwMode="auto">
          <a:xfrm>
            <a:off x="4501773" y="3772557"/>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xmlns:a14="http://schemas.microsoft.com/office/drawing/2010/main" spid="_x0000_s19465"/>
              </a:ext>
              <a:ext uri="{FF2B5EF4-FFF2-40B4-BE49-F238E27FC236}">
                <a16:creationId xmlns:a16="http://schemas.microsoft.com/office/drawing/2014/main" id="{00000000-0008-0000-0100-0000094C0000}"/>
              </a:ext>
            </a:extLst>
          </xdr:cNvPr>
          <xdr:cNvSpPr/>
        </xdr:nvSpPr>
        <xdr:spPr bwMode="auto">
          <a:xfrm>
            <a:off x="4501773" y="4021338"/>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1040" y="4745355"/>
          <a:ext cx="308610" cy="714375"/>
          <a:chOff x="4479758" y="4496270"/>
          <a:chExt cx="301792" cy="780083"/>
        </a:xfrm>
      </xdr:grpSpPr>
      <xdr:sp macro="" textlink="">
        <xdr:nvSpPr>
          <xdr:cNvPr id="19467" name="Option Button 3" hidden="1">
            <a:extLst>
              <a:ext uri="{63B3BB69-23CF-44E3-9099-C40C66FF867C}">
                <a14:compatExt xmlns:a14="http://schemas.microsoft.com/office/drawing/2010/main" spid="_x0000_s19467"/>
              </a:ext>
              <a:ext uri="{FF2B5EF4-FFF2-40B4-BE49-F238E27FC236}">
                <a16:creationId xmlns:a16="http://schemas.microsoft.com/office/drawing/2014/main" id="{00000000-0008-0000-0100-00000B4C0000}"/>
              </a:ext>
            </a:extLst>
          </xdr:cNvPr>
          <xdr:cNvSpPr/>
        </xdr:nvSpPr>
        <xdr:spPr bwMode="auto">
          <a:xfrm>
            <a:off x="4479758" y="4496270"/>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xmlns:a14="http://schemas.microsoft.com/office/drawing/2010/main"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xmlns:a14="http://schemas.microsoft.com/office/drawing/2010/main" spid="_x0000_s19470"/>
              </a:ext>
              <a:ext uri="{FF2B5EF4-FFF2-40B4-BE49-F238E27FC236}">
                <a16:creationId xmlns:a16="http://schemas.microsoft.com/office/drawing/2014/main" id="{00000000-0008-0000-0100-00000E4C0000}"/>
              </a:ext>
            </a:extLst>
          </xdr:cNvPr>
          <xdr:cNvSpPr/>
        </xdr:nvSpPr>
        <xdr:spPr bwMode="auto">
          <a:xfrm>
            <a:off x="4479758" y="5028200"/>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1040" y="5602603"/>
          <a:ext cx="308610" cy="692375"/>
          <a:chOff x="4549825" y="5456616"/>
          <a:chExt cx="308371" cy="762874"/>
        </a:xfrm>
      </xdr:grpSpPr>
      <xdr:sp macro="" textlink="">
        <xdr:nvSpPr>
          <xdr:cNvPr id="19482" name="Option Button 6" hidden="1">
            <a:extLst>
              <a:ext uri="{63B3BB69-23CF-44E3-9099-C40C66FF867C}">
                <a14:compatExt xmlns:a14="http://schemas.microsoft.com/office/drawing/2010/main"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xmlns:a14="http://schemas.microsoft.com/office/drawing/2010/main"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xmlns:a14="http://schemas.microsoft.com/office/drawing/2010/main" spid="_x0000_s19484"/>
              </a:ext>
              <a:ext uri="{FF2B5EF4-FFF2-40B4-BE49-F238E27FC236}">
                <a16:creationId xmlns:a16="http://schemas.microsoft.com/office/drawing/2014/main" id="{00000000-0008-0000-0100-00001C4C0000}"/>
              </a:ext>
            </a:extLst>
          </xdr:cNvPr>
          <xdr:cNvSpPr/>
        </xdr:nvSpPr>
        <xdr:spPr bwMode="auto">
          <a:xfrm>
            <a:off x="4549825" y="6000418"/>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xmlns:a14="http://schemas.microsoft.com/office/drawing/2010/main"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xmlns:a14="http://schemas.microsoft.com/office/drawing/2010/main"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2640" y="5602605"/>
          <a:ext cx="308610" cy="712470"/>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2640" y="8905022"/>
          <a:ext cx="308610" cy="373380"/>
          <a:chOff x="5763126" y="8931909"/>
          <a:chExt cx="301792" cy="494760"/>
        </a:xfrm>
      </xdr:grpSpPr>
      <xdr:sp macro="" textlink="">
        <xdr:nvSpPr>
          <xdr:cNvPr id="19509" name="Option Button 53" hidden="1">
            <a:extLst>
              <a:ext uri="{63B3BB69-23CF-44E3-9099-C40C66FF867C}">
                <a14:compatExt xmlns:a14="http://schemas.microsoft.com/office/drawing/2010/main" spid="_x0000_s19509"/>
              </a:ext>
              <a:ext uri="{FF2B5EF4-FFF2-40B4-BE49-F238E27FC236}">
                <a16:creationId xmlns:a16="http://schemas.microsoft.com/office/drawing/2014/main" id="{00000000-0008-0000-0100-0000354C0000}"/>
              </a:ext>
            </a:extLst>
          </xdr:cNvPr>
          <xdr:cNvSpPr/>
        </xdr:nvSpPr>
        <xdr:spPr bwMode="auto">
          <a:xfrm>
            <a:off x="5763126" y="8931909"/>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xmlns:a14="http://schemas.microsoft.com/office/drawing/2010/main" spid="_x0000_s19510"/>
              </a:ext>
              <a:ext uri="{FF2B5EF4-FFF2-40B4-BE49-F238E27FC236}">
                <a16:creationId xmlns:a16="http://schemas.microsoft.com/office/drawing/2014/main" id="{00000000-0008-0000-0100-0000364C0000}"/>
              </a:ext>
            </a:extLst>
          </xdr:cNvPr>
          <xdr:cNvSpPr/>
        </xdr:nvSpPr>
        <xdr:spPr bwMode="auto">
          <a:xfrm>
            <a:off x="5763126" y="9207594"/>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xmlns:a14="http://schemas.microsoft.com/office/drawing/2010/main"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xmlns:a14="http://schemas.microsoft.com/office/drawing/2010/main"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xmlns:a14="http://schemas.microsoft.com/office/drawing/2010/main"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xmlns:a14="http://schemas.microsoft.com/office/drawing/2010/main"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1040" y="6459855"/>
          <a:ext cx="308610" cy="638175"/>
          <a:chOff x="4549825" y="6438936"/>
          <a:chExt cx="308371" cy="779272"/>
        </a:xfrm>
      </xdr:grpSpPr>
      <xdr:sp macro="" textlink="">
        <xdr:nvSpPr>
          <xdr:cNvPr id="19485" name="Option Button 29" hidden="1">
            <a:extLst>
              <a:ext uri="{63B3BB69-23CF-44E3-9099-C40C66FF867C}">
                <a14:compatExt xmlns:a14="http://schemas.microsoft.com/office/drawing/2010/main" spid="_x0000_s19485"/>
              </a:ext>
              <a:ext uri="{FF2B5EF4-FFF2-40B4-BE49-F238E27FC236}">
                <a16:creationId xmlns:a16="http://schemas.microsoft.com/office/drawing/2014/main" id="{00000000-0008-0000-0100-00001D4C0000}"/>
              </a:ext>
            </a:extLst>
          </xdr:cNvPr>
          <xdr:cNvSpPr/>
        </xdr:nvSpPr>
        <xdr:spPr bwMode="auto">
          <a:xfrm>
            <a:off x="4549825" y="6438936"/>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xmlns:a14="http://schemas.microsoft.com/office/drawing/2010/main"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xmlns:a14="http://schemas.microsoft.com/office/drawing/2010/main" spid="_x0000_s19487"/>
              </a:ext>
              <a:ext uri="{FF2B5EF4-FFF2-40B4-BE49-F238E27FC236}">
                <a16:creationId xmlns:a16="http://schemas.microsoft.com/office/drawing/2014/main" id="{00000000-0008-0000-0100-00001F4C0000}"/>
              </a:ext>
            </a:extLst>
          </xdr:cNvPr>
          <xdr:cNvSpPr/>
        </xdr:nvSpPr>
        <xdr:spPr bwMode="auto">
          <a:xfrm>
            <a:off x="4549825" y="6999131"/>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xmlns:a14="http://schemas.microsoft.com/office/drawing/2010/main"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xmlns:a14="http://schemas.microsoft.com/office/drawing/2010/main"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xmlns:a14="http://schemas.microsoft.com/office/drawing/2010/main"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xmlns:a14="http://schemas.microsoft.com/office/drawing/2010/main"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xmlns:a14="http://schemas.microsoft.com/office/drawing/2010/main"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xmlns:a14="http://schemas.microsoft.com/office/drawing/2010/main"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xmlns:a14="http://schemas.microsoft.com/office/drawing/2010/main"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xmlns:a14="http://schemas.microsoft.com/office/drawing/2010/main"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6520" y="8049678"/>
          <a:ext cx="313378"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5411" y="4181475"/>
          <a:ext cx="30861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xmlns:a14="http://schemas.microsoft.com/office/drawing/2010/main"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3294" y="4741847"/>
          <a:ext cx="308610" cy="66578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xmlns:a14="http://schemas.microsoft.com/office/drawing/2010/main"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8174" y="6455189"/>
          <a:ext cx="30099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86264" y="8049350"/>
          <a:ext cx="222482" cy="696495"/>
          <a:chOff x="5767616" y="8168769"/>
          <a:chExt cx="217578" cy="792441"/>
        </a:xfrm>
      </xdr:grpSpPr>
      <xdr:sp macro="" textlink="">
        <xdr:nvSpPr>
          <xdr:cNvPr id="19547" name="Option Button 91" hidden="1">
            <a:extLst>
              <a:ext uri="{63B3BB69-23CF-44E3-9099-C40C66FF867C}">
                <a14:compatExt xmlns:a14="http://schemas.microsoft.com/office/drawing/2010/main" spid="_x0000_s19547"/>
              </a:ext>
              <a:ext uri="{FF2B5EF4-FFF2-40B4-BE49-F238E27FC236}">
                <a16:creationId xmlns:a16="http://schemas.microsoft.com/office/drawing/2014/main" id="{00000000-0008-0000-0100-00005B4C0000}"/>
              </a:ext>
            </a:extLst>
          </xdr:cNvPr>
          <xdr:cNvSpPr/>
        </xdr:nvSpPr>
        <xdr:spPr bwMode="auto">
          <a:xfrm>
            <a:off x="5768121" y="8168769"/>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xmlns:a14="http://schemas.microsoft.com/office/drawing/2010/main" spid="_x0000_s19548"/>
              </a:ext>
              <a:ext uri="{FF2B5EF4-FFF2-40B4-BE49-F238E27FC236}">
                <a16:creationId xmlns:a16="http://schemas.microsoft.com/office/drawing/2014/main" id="{00000000-0008-0000-0100-00005C4C0000}"/>
              </a:ext>
            </a:extLst>
          </xdr:cNvPr>
          <xdr:cNvSpPr/>
        </xdr:nvSpPr>
        <xdr:spPr bwMode="auto">
          <a:xfrm>
            <a:off x="5767616" y="8723084"/>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1040" y="8048625"/>
          <a:ext cx="320040"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2640" y="4181475"/>
          <a:ext cx="308610" cy="419100"/>
          <a:chOff x="45017" y="37725"/>
          <a:chExt cx="3039" cy="4869"/>
        </a:xfrm>
      </xdr:grpSpPr>
      <xdr:sp macro="" textlink="">
        <xdr:nvSpPr>
          <xdr:cNvPr id="5" name="Option Button 76" hidden="1">
            <a:extLst>
              <a:ext uri="{63B3BB69-23CF-44E3-9099-C40C66FF867C}">
                <a14:compatExt xmlns:a14="http://schemas.microsoft.com/office/drawing/2010/main"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xmlns:a14="http://schemas.microsoft.com/office/drawing/2010/main"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2640" y="4753701"/>
          <a:ext cx="308610" cy="68498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2640" y="5602605"/>
          <a:ext cx="308610" cy="712470"/>
          <a:chOff x="57631" y="54838"/>
          <a:chExt cx="3018" cy="7876"/>
        </a:xfrm>
      </xdr:grpSpPr>
      <xdr:sp macro="" textlink="">
        <xdr:nvSpPr>
          <xdr:cNvPr id="20" name="Option Button 43" hidden="1">
            <a:extLst>
              <a:ext uri="{63B3BB69-23CF-44E3-9099-C40C66FF867C}">
                <a14:compatExt xmlns:a14="http://schemas.microsoft.com/office/drawing/2010/main"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xmlns:a14="http://schemas.microsoft.com/office/drawing/2010/main"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xmlns:a14="http://schemas.microsoft.com/office/drawing/2010/main"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2640" y="6459855"/>
          <a:ext cx="308610" cy="63627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6631" y="7229503"/>
          <a:ext cx="237469" cy="70148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6638" y="7227626"/>
          <a:ext cx="229138" cy="703284"/>
          <a:chOff x="45321" y="72871"/>
          <a:chExt cx="2304" cy="6586"/>
        </a:xfrm>
      </xdr:grpSpPr>
      <xdr:sp macro="" textlink="">
        <xdr:nvSpPr>
          <xdr:cNvPr id="26" name="Option Button 70" hidden="1">
            <a:extLst>
              <a:ext uri="{63B3BB69-23CF-44E3-9099-C40C66FF867C}">
                <a14:compatExt xmlns:a14="http://schemas.microsoft.com/office/drawing/2010/main"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xmlns:a14="http://schemas.microsoft.com/office/drawing/2010/main"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2640" y="8048625"/>
          <a:ext cx="320040"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1040" y="8048625"/>
              <a:ext cx="323850" cy="716280"/>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1626" y="8047692"/>
          <a:ext cx="205963" cy="737102"/>
          <a:chOff x="4538967" y="8166038"/>
          <a:chExt cx="208649" cy="749792"/>
        </a:xfrm>
      </xdr:grpSpPr>
      <xdr:sp macro="" textlink="">
        <xdr:nvSpPr>
          <xdr:cNvPr id="19638" name="Option Button 182" hidden="1">
            <a:extLst>
              <a:ext uri="{63B3BB69-23CF-44E3-9099-C40C66FF867C}">
                <a14:compatExt xmlns:a14="http://schemas.microsoft.com/office/drawing/2010/main" spid="_x0000_s19638"/>
              </a:ext>
              <a:ext uri="{FF2B5EF4-FFF2-40B4-BE49-F238E27FC236}">
                <a16:creationId xmlns:a16="http://schemas.microsoft.com/office/drawing/2014/main" id="{00000000-0008-0000-0100-0000B64C0000}"/>
              </a:ext>
            </a:extLst>
          </xdr:cNvPr>
          <xdr:cNvSpPr/>
        </xdr:nvSpPr>
        <xdr:spPr bwMode="auto">
          <a:xfrm>
            <a:off x="4540507" y="8166038"/>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xmlns:a14="http://schemas.microsoft.com/office/drawing/2010/main" spid="_x0000_s19639"/>
              </a:ext>
              <a:ext uri="{FF2B5EF4-FFF2-40B4-BE49-F238E27FC236}">
                <a16:creationId xmlns:a16="http://schemas.microsoft.com/office/drawing/2014/main" id="{00000000-0008-0000-0100-0000B74C0000}"/>
              </a:ext>
            </a:extLst>
          </xdr:cNvPr>
          <xdr:cNvSpPr/>
        </xdr:nvSpPr>
        <xdr:spPr bwMode="auto">
          <a:xfrm>
            <a:off x="4538967" y="8640715"/>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xmlns:a14="http://schemas.microsoft.com/office/drawing/2010/main"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2937" y="7227910"/>
          <a:ext cx="308612" cy="699550"/>
          <a:chOff x="5809589" y="7290600"/>
          <a:chExt cx="301595" cy="707491"/>
        </a:xfrm>
      </xdr:grpSpPr>
      <xdr:sp macro="" textlink="">
        <xdr:nvSpPr>
          <xdr:cNvPr id="19689" name="Option Button 233" hidden="1">
            <a:extLst>
              <a:ext uri="{63B3BB69-23CF-44E3-9099-C40C66FF867C}">
                <a14:compatExt xmlns:a14="http://schemas.microsoft.com/office/drawing/2010/main" spid="_x0000_s19689"/>
              </a:ext>
              <a:ext uri="{FF2B5EF4-FFF2-40B4-BE49-F238E27FC236}">
                <a16:creationId xmlns:a16="http://schemas.microsoft.com/office/drawing/2014/main" id="{00000000-0008-0000-0100-0000E94C0000}"/>
              </a:ext>
            </a:extLst>
          </xdr:cNvPr>
          <xdr:cNvSpPr/>
        </xdr:nvSpPr>
        <xdr:spPr bwMode="auto">
          <a:xfrm>
            <a:off x="5809589" y="729060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xmlns:a14="http://schemas.microsoft.com/office/drawing/2010/main" spid="_x0000_s19690"/>
              </a:ext>
              <a:ext uri="{FF2B5EF4-FFF2-40B4-BE49-F238E27FC236}">
                <a16:creationId xmlns:a16="http://schemas.microsoft.com/office/drawing/2014/main" id="{00000000-0008-0000-0100-0000EA4C0000}"/>
              </a:ext>
            </a:extLst>
          </xdr:cNvPr>
          <xdr:cNvSpPr/>
        </xdr:nvSpPr>
        <xdr:spPr bwMode="auto">
          <a:xfrm>
            <a:off x="5809590" y="775251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2924"/>
          <a:ext cx="8047232" cy="317706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2640" y="4749165"/>
          <a:ext cx="308610" cy="685800"/>
          <a:chOff x="57686" y="45007"/>
          <a:chExt cx="3018" cy="8207"/>
        </a:xfrm>
      </xdr:grpSpPr>
      <xdr:sp macro="" textlink="">
        <xdr:nvSpPr>
          <xdr:cNvPr id="29" name="Option Button 80" hidden="1">
            <a:extLst>
              <a:ext uri="{63B3BB69-23CF-44E3-9099-C40C66FF867C}">
                <a14:compatExt xmlns:a14="http://schemas.microsoft.com/office/drawing/2010/main"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xmlns:a14="http://schemas.microsoft.com/office/drawing/2010/main"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xmlns:a14="http://schemas.microsoft.com/office/drawing/2010/main"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2640" y="6459855"/>
          <a:ext cx="308610" cy="636270"/>
          <a:chOff x="57631" y="54838"/>
          <a:chExt cx="3018" cy="7963"/>
        </a:xfrm>
      </xdr:grpSpPr>
      <xdr:sp macro="" textlink="">
        <xdr:nvSpPr>
          <xdr:cNvPr id="39" name="Option Button 84" hidden="1">
            <a:extLst>
              <a:ext uri="{63B3BB69-23CF-44E3-9099-C40C66FF867C}">
                <a14:compatExt xmlns:a14="http://schemas.microsoft.com/office/drawing/2010/main"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xmlns:a14="http://schemas.microsoft.com/office/drawing/2010/main"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xmlns:a14="http://schemas.microsoft.com/office/drawing/2010/main"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42" name="Option Button 1" hidden="1">
              <a:extLst>
                <a:ext uri="{63B3BB69-23CF-44E3-9099-C40C66FF867C}">
                  <a14:compatExt spid="_x0000_s19464"/>
                </a:ext>
                <a:ext uri="{FF2B5EF4-FFF2-40B4-BE49-F238E27FC236}">
                  <a16:creationId xmlns:a16="http://schemas.microsoft.com/office/drawing/2014/main" id="{A1BB60B1-47B0-6857-273C-99B936370A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43" name="Option Button 2" hidden="1">
              <a:extLst>
                <a:ext uri="{63B3BB69-23CF-44E3-9099-C40C66FF867C}">
                  <a14:compatExt spid="_x0000_s19465"/>
                </a:ext>
                <a:ext uri="{FF2B5EF4-FFF2-40B4-BE49-F238E27FC236}">
                  <a16:creationId xmlns:a16="http://schemas.microsoft.com/office/drawing/2014/main" id="{ED5B88B8-5CB1-4946-0A6E-6B5F0502E0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44" name="Option Button 3" hidden="1">
              <a:extLst>
                <a:ext uri="{63B3BB69-23CF-44E3-9099-C40C66FF867C}">
                  <a14:compatExt spid="_x0000_s19467"/>
                </a:ext>
                <a:ext uri="{FF2B5EF4-FFF2-40B4-BE49-F238E27FC236}">
                  <a16:creationId xmlns:a16="http://schemas.microsoft.com/office/drawing/2014/main" id="{E350A10D-C959-F8F1-1D98-303E93212C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45" name="Option Button 4" hidden="1">
              <a:extLst>
                <a:ext uri="{63B3BB69-23CF-44E3-9099-C40C66FF867C}">
                  <a14:compatExt spid="_x0000_s19468"/>
                </a:ext>
                <a:ext uri="{FF2B5EF4-FFF2-40B4-BE49-F238E27FC236}">
                  <a16:creationId xmlns:a16="http://schemas.microsoft.com/office/drawing/2014/main" id="{FFF5F410-B88F-A739-E724-5A878ECF13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46" name="Option Button 5" hidden="1">
              <a:extLst>
                <a:ext uri="{63B3BB69-23CF-44E3-9099-C40C66FF867C}">
                  <a14:compatExt spid="_x0000_s19470"/>
                </a:ext>
                <a:ext uri="{FF2B5EF4-FFF2-40B4-BE49-F238E27FC236}">
                  <a16:creationId xmlns:a16="http://schemas.microsoft.com/office/drawing/2014/main" id="{5A530C02-D59E-CA90-8071-16DBCD018A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47" name="Option Button 6" hidden="1">
              <a:extLst>
                <a:ext uri="{63B3BB69-23CF-44E3-9099-C40C66FF867C}">
                  <a14:compatExt spid="_x0000_s19482"/>
                </a:ext>
                <a:ext uri="{FF2B5EF4-FFF2-40B4-BE49-F238E27FC236}">
                  <a16:creationId xmlns:a16="http://schemas.microsoft.com/office/drawing/2014/main" id="{60D0701F-0C43-C631-6F68-4A49BEAB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48" name="Option Button 7" hidden="1">
              <a:extLst>
                <a:ext uri="{63B3BB69-23CF-44E3-9099-C40C66FF867C}">
                  <a14:compatExt spid="_x0000_s19483"/>
                </a:ext>
                <a:ext uri="{FF2B5EF4-FFF2-40B4-BE49-F238E27FC236}">
                  <a16:creationId xmlns:a16="http://schemas.microsoft.com/office/drawing/2014/main" id="{53DBF7EC-F2E8-81F2-238C-43DEF92F35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49" name="Option Button 8" hidden="1">
              <a:extLst>
                <a:ext uri="{63B3BB69-23CF-44E3-9099-C40C66FF867C}">
                  <a14:compatExt spid="_x0000_s19484"/>
                </a:ext>
                <a:ext uri="{FF2B5EF4-FFF2-40B4-BE49-F238E27FC236}">
                  <a16:creationId xmlns:a16="http://schemas.microsoft.com/office/drawing/2014/main" id="{383BA558-AA08-060E-5756-D132BE036D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7620</xdr:rowOff>
        </xdr:to>
        <xdr:sp macro="" textlink="">
          <xdr:nvSpPr>
            <xdr:cNvPr id="54" name="Option Button 29" hidden="1">
              <a:extLst>
                <a:ext uri="{63B3BB69-23CF-44E3-9099-C40C66FF867C}">
                  <a14:compatExt spid="_x0000_s19485"/>
                </a:ext>
                <a:ext uri="{FF2B5EF4-FFF2-40B4-BE49-F238E27FC236}">
                  <a16:creationId xmlns:a16="http://schemas.microsoft.com/office/drawing/2014/main" id="{AE2AE5A3-8AE7-8964-7A4A-752DD21115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38100</xdr:rowOff>
        </xdr:from>
        <xdr:to>
          <xdr:col>29</xdr:col>
          <xdr:colOff>91440</xdr:colOff>
          <xdr:row>32</xdr:row>
          <xdr:rowOff>182880</xdr:rowOff>
        </xdr:to>
        <xdr:sp macro="" textlink="">
          <xdr:nvSpPr>
            <xdr:cNvPr id="56" name="Option Button 30" hidden="1">
              <a:extLst>
                <a:ext uri="{63B3BB69-23CF-44E3-9099-C40C66FF867C}">
                  <a14:compatExt spid="_x0000_s19486"/>
                </a:ext>
                <a:ext uri="{FF2B5EF4-FFF2-40B4-BE49-F238E27FC236}">
                  <a16:creationId xmlns:a16="http://schemas.microsoft.com/office/drawing/2014/main" id="{1966FEF4-D973-69CE-1531-8164A7DAF8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7620</xdr:rowOff>
        </xdr:from>
        <xdr:to>
          <xdr:col>29</xdr:col>
          <xdr:colOff>91440</xdr:colOff>
          <xdr:row>34</xdr:row>
          <xdr:rowOff>0</xdr:rowOff>
        </xdr:to>
        <xdr:sp macro="" textlink="">
          <xdr:nvSpPr>
            <xdr:cNvPr id="57" name="Option Button 31" hidden="1">
              <a:extLst>
                <a:ext uri="{63B3BB69-23CF-44E3-9099-C40C66FF867C}">
                  <a14:compatExt spid="_x0000_s19487"/>
                </a:ext>
                <a:ext uri="{FF2B5EF4-FFF2-40B4-BE49-F238E27FC236}">
                  <a16:creationId xmlns:a16="http://schemas.microsoft.com/office/drawing/2014/main" id="{9265ECCC-8E44-A693-CD2E-2E9DF96DC9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58" name="Option Button 53" hidden="1">
              <a:extLst>
                <a:ext uri="{63B3BB69-23CF-44E3-9099-C40C66FF867C}">
                  <a14:compatExt spid="_x0000_s19509"/>
                </a:ext>
                <a:ext uri="{FF2B5EF4-FFF2-40B4-BE49-F238E27FC236}">
                  <a16:creationId xmlns:a16="http://schemas.microsoft.com/office/drawing/2014/main" id="{FE74F0A9-5951-09C9-07F2-8B8989283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59" name="Option Button 54" hidden="1">
              <a:extLst>
                <a:ext uri="{63B3BB69-23CF-44E3-9099-C40C66FF867C}">
                  <a14:compatExt spid="_x0000_s19510"/>
                </a:ext>
                <a:ext uri="{FF2B5EF4-FFF2-40B4-BE49-F238E27FC236}">
                  <a16:creationId xmlns:a16="http://schemas.microsoft.com/office/drawing/2014/main" id="{A8022B5E-C976-249F-0CD7-8580DA71A3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53340</xdr:rowOff>
        </xdr:to>
        <xdr:sp macro="" textlink="">
          <xdr:nvSpPr>
            <xdr:cNvPr id="60" name="Group Box 68" hidden="1">
              <a:extLst>
                <a:ext uri="{63B3BB69-23CF-44E3-9099-C40C66FF867C}">
                  <a14:compatExt spid="_x0000_s19524"/>
                </a:ext>
                <a:ext uri="{FF2B5EF4-FFF2-40B4-BE49-F238E27FC236}">
                  <a16:creationId xmlns:a16="http://schemas.microsoft.com/office/drawing/2014/main" id="{E9044318-9ED7-CFF9-7CD9-9079E732D4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61" name="Option Button 91" hidden="1">
              <a:extLst>
                <a:ext uri="{63B3BB69-23CF-44E3-9099-C40C66FF867C}">
                  <a14:compatExt spid="_x0000_s19547"/>
                </a:ext>
                <a:ext uri="{FF2B5EF4-FFF2-40B4-BE49-F238E27FC236}">
                  <a16:creationId xmlns:a16="http://schemas.microsoft.com/office/drawing/2014/main" id="{FEF983E0-1C64-48F6-BC50-5537B1EE4D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62" name="Option Button 92" hidden="1">
              <a:extLst>
                <a:ext uri="{63B3BB69-23CF-44E3-9099-C40C66FF867C}">
                  <a14:compatExt spid="_x0000_s19548"/>
                </a:ext>
                <a:ext uri="{FF2B5EF4-FFF2-40B4-BE49-F238E27FC236}">
                  <a16:creationId xmlns:a16="http://schemas.microsoft.com/office/drawing/2014/main" id="{263D038C-03A0-B36B-53E8-C398872D3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63" name="Option Button 36" hidden="1">
              <a:extLst>
                <a:ext uri="{63B3BB69-23CF-44E3-9099-C40C66FF867C}">
                  <a14:compatExt spid="_x0000_s19492"/>
                </a:ext>
                <a:ext uri="{FF2B5EF4-FFF2-40B4-BE49-F238E27FC236}">
                  <a16:creationId xmlns:a16="http://schemas.microsoft.com/office/drawing/2014/main" id="{2F12BF03-BCF1-0D47-D6BF-A38223BE60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19712" name="Option Button 37" hidden="1">
              <a:extLst>
                <a:ext uri="{63B3BB69-23CF-44E3-9099-C40C66FF867C}">
                  <a14:compatExt spid="_x0000_s19493"/>
                </a:ext>
                <a:ext uri="{FF2B5EF4-FFF2-40B4-BE49-F238E27FC236}">
                  <a16:creationId xmlns:a16="http://schemas.microsoft.com/office/drawing/2014/main" id="{EEA05B93-86DB-DCE3-CD8D-3F3CC91D16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45</xdr:row>
          <xdr:rowOff>83820</xdr:rowOff>
        </xdr:to>
        <xdr:sp macro="" textlink="">
          <xdr:nvSpPr>
            <xdr:cNvPr id="19713" name="Group Box 61" hidden="1">
              <a:extLst>
                <a:ext uri="{63B3BB69-23CF-44E3-9099-C40C66FF867C}">
                  <a14:compatExt spid="_x0000_s19517"/>
                </a:ext>
                <a:ext uri="{FF2B5EF4-FFF2-40B4-BE49-F238E27FC236}">
                  <a16:creationId xmlns:a16="http://schemas.microsoft.com/office/drawing/2014/main" id="{8F0EE8D6-F7C1-596C-C5CF-7C9994DC8C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19714" name="Group Box 55" hidden="1">
              <a:extLst>
                <a:ext uri="{63B3BB69-23CF-44E3-9099-C40C66FF867C}">
                  <a14:compatExt spid="_x0000_s19511"/>
                </a:ext>
                <a:ext uri="{FF2B5EF4-FFF2-40B4-BE49-F238E27FC236}">
                  <a16:creationId xmlns:a16="http://schemas.microsoft.com/office/drawing/2014/main" id="{9839D14C-0120-C4DA-85A5-13687D92DB0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38100</xdr:colOff>
          <xdr:row>23</xdr:row>
          <xdr:rowOff>68580</xdr:rowOff>
        </xdr:to>
        <xdr:sp macro="" textlink="">
          <xdr:nvSpPr>
            <xdr:cNvPr id="19715" name="Group Box 69" hidden="1">
              <a:extLst>
                <a:ext uri="{63B3BB69-23CF-44E3-9099-C40C66FF867C}">
                  <a14:compatExt spid="_x0000_s19525"/>
                </a:ext>
                <a:ext uri="{FF2B5EF4-FFF2-40B4-BE49-F238E27FC236}">
                  <a16:creationId xmlns:a16="http://schemas.microsoft.com/office/drawing/2014/main" id="{79A9CF3A-E517-39E5-EB77-BE99E0B1D9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19716" name="Group Box 56" hidden="1">
              <a:extLst>
                <a:ext uri="{63B3BB69-23CF-44E3-9099-C40C66FF867C}">
                  <a14:compatExt spid="_x0000_s19512"/>
                </a:ext>
                <a:ext uri="{FF2B5EF4-FFF2-40B4-BE49-F238E27FC236}">
                  <a16:creationId xmlns:a16="http://schemas.microsoft.com/office/drawing/2014/main" id="{2E7C983F-0E25-B2D5-C394-E7FEEB8F65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106680</xdr:rowOff>
        </xdr:to>
        <xdr:sp macro="" textlink="">
          <xdr:nvSpPr>
            <xdr:cNvPr id="19717" name="Group Box 57" hidden="1">
              <a:extLst>
                <a:ext uri="{63B3BB69-23CF-44E3-9099-C40C66FF867C}">
                  <a14:compatExt spid="_x0000_s19513"/>
                </a:ext>
                <a:ext uri="{FF2B5EF4-FFF2-40B4-BE49-F238E27FC236}">
                  <a16:creationId xmlns:a16="http://schemas.microsoft.com/office/drawing/2014/main" id="{CEA1199F-584F-B64F-03DA-F5A0411CA97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76200</xdr:rowOff>
        </xdr:to>
        <xdr:sp macro="" textlink="">
          <xdr:nvSpPr>
            <xdr:cNvPr id="19718" name="Group Box 58" hidden="1">
              <a:extLst>
                <a:ext uri="{63B3BB69-23CF-44E3-9099-C40C66FF867C}">
                  <a14:compatExt spid="_x0000_s19514"/>
                </a:ext>
                <a:ext uri="{FF2B5EF4-FFF2-40B4-BE49-F238E27FC236}">
                  <a16:creationId xmlns:a16="http://schemas.microsoft.com/office/drawing/2014/main" id="{46231029-FC96-7916-1EC3-EC8D93E659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19720" name="Group Box 67" hidden="1">
              <a:extLst>
                <a:ext uri="{63B3BB69-23CF-44E3-9099-C40C66FF867C}">
                  <a14:compatExt spid="_x0000_s19523"/>
                </a:ext>
                <a:ext uri="{FF2B5EF4-FFF2-40B4-BE49-F238E27FC236}">
                  <a16:creationId xmlns:a16="http://schemas.microsoft.com/office/drawing/2014/main" id="{3EC9F0EA-8815-42CC-8FE1-DA86044C390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19721" name="Option Button 76" hidden="1">
              <a:extLst>
                <a:ext uri="{63B3BB69-23CF-44E3-9099-C40C66FF867C}">
                  <a14:compatExt spid="_x0000_s19532"/>
                </a:ext>
                <a:ext uri="{FF2B5EF4-FFF2-40B4-BE49-F238E27FC236}">
                  <a16:creationId xmlns:a16="http://schemas.microsoft.com/office/drawing/2014/main" id="{B0F63308-6A49-86AE-094D-73A9D6D4CF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19722" name="Option Button 77" hidden="1">
              <a:extLst>
                <a:ext uri="{63B3BB69-23CF-44E3-9099-C40C66FF867C}">
                  <a14:compatExt spid="_x0000_s19533"/>
                </a:ext>
                <a:ext uri="{FF2B5EF4-FFF2-40B4-BE49-F238E27FC236}">
                  <a16:creationId xmlns:a16="http://schemas.microsoft.com/office/drawing/2014/main" id="{0DDEF3AC-70BA-091A-B7D3-5191EB044C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19723" name="Option Button 43" hidden="1">
              <a:extLst>
                <a:ext uri="{63B3BB69-23CF-44E3-9099-C40C66FF867C}">
                  <a14:compatExt spid="_x0000_s19499"/>
                </a:ext>
                <a:ext uri="{FF2B5EF4-FFF2-40B4-BE49-F238E27FC236}">
                  <a16:creationId xmlns:a16="http://schemas.microsoft.com/office/drawing/2014/main" id="{CF21F86F-BCAD-1D01-18D0-BADE044C51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19724" name="Option Button 44" hidden="1">
              <a:extLst>
                <a:ext uri="{63B3BB69-23CF-44E3-9099-C40C66FF867C}">
                  <a14:compatExt spid="_x0000_s19500"/>
                </a:ext>
                <a:ext uri="{FF2B5EF4-FFF2-40B4-BE49-F238E27FC236}">
                  <a16:creationId xmlns:a16="http://schemas.microsoft.com/office/drawing/2014/main" id="{4F1C33A3-80D5-4928-CFA5-CA593381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19725" name="Option Button 45" hidden="1">
              <a:extLst>
                <a:ext uri="{63B3BB69-23CF-44E3-9099-C40C66FF867C}">
                  <a14:compatExt spid="_x0000_s19501"/>
                </a:ext>
                <a:ext uri="{FF2B5EF4-FFF2-40B4-BE49-F238E27FC236}">
                  <a16:creationId xmlns:a16="http://schemas.microsoft.com/office/drawing/2014/main" id="{8E0F0972-0ED5-D0CF-C0BB-A36CF0C66A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19726" name="Group Box 59" hidden="1">
              <a:extLst>
                <a:ext uri="{63B3BB69-23CF-44E3-9099-C40C66FF867C}">
                  <a14:compatExt spid="_x0000_s19515"/>
                </a:ext>
                <a:ext uri="{FF2B5EF4-FFF2-40B4-BE49-F238E27FC236}">
                  <a16:creationId xmlns:a16="http://schemas.microsoft.com/office/drawing/2014/main" id="{DDE4E91F-0A77-1FE4-1F90-7D5E57EDC80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19727" name="Option Button 70" hidden="1">
              <a:extLst>
                <a:ext uri="{63B3BB69-23CF-44E3-9099-C40C66FF867C}">
                  <a14:compatExt spid="_x0000_s19526"/>
                </a:ext>
                <a:ext uri="{FF2B5EF4-FFF2-40B4-BE49-F238E27FC236}">
                  <a16:creationId xmlns:a16="http://schemas.microsoft.com/office/drawing/2014/main" id="{B806048E-C0AB-E2BF-2B5D-94473CD7E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19728" name="Option Button 71" hidden="1">
              <a:extLst>
                <a:ext uri="{63B3BB69-23CF-44E3-9099-C40C66FF867C}">
                  <a14:compatExt spid="_x0000_s19527"/>
                </a:ext>
                <a:ext uri="{FF2B5EF4-FFF2-40B4-BE49-F238E27FC236}">
                  <a16:creationId xmlns:a16="http://schemas.microsoft.com/office/drawing/2014/main" id="{98AE0548-2232-1FAD-74C7-BDA235B8D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19729" name="Option Button 182" hidden="1">
              <a:extLst>
                <a:ext uri="{63B3BB69-23CF-44E3-9099-C40C66FF867C}">
                  <a14:compatExt spid="_x0000_s19638"/>
                </a:ext>
                <a:ext uri="{FF2B5EF4-FFF2-40B4-BE49-F238E27FC236}">
                  <a16:creationId xmlns:a16="http://schemas.microsoft.com/office/drawing/2014/main" id="{DD618916-12F8-63A9-3D0C-0DB71E7FEB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19730" name="Option Button 183" hidden="1">
              <a:extLst>
                <a:ext uri="{63B3BB69-23CF-44E3-9099-C40C66FF867C}">
                  <a14:compatExt spid="_x0000_s19639"/>
                </a:ext>
                <a:ext uri="{FF2B5EF4-FFF2-40B4-BE49-F238E27FC236}">
                  <a16:creationId xmlns:a16="http://schemas.microsoft.com/office/drawing/2014/main" id="{F0AD0753-ADAF-59EC-2887-DEE4E3FF0C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19731" name="Group Box 184" hidden="1">
              <a:extLst>
                <a:ext uri="{63B3BB69-23CF-44E3-9099-C40C66FF867C}">
                  <a14:compatExt spid="_x0000_s19640"/>
                </a:ext>
                <a:ext uri="{FF2B5EF4-FFF2-40B4-BE49-F238E27FC236}">
                  <a16:creationId xmlns:a16="http://schemas.microsoft.com/office/drawing/2014/main" id="{6691B9CA-EA77-D1C1-C0DF-0351A682CBB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19732" name="Option Button 233" hidden="1">
              <a:extLst>
                <a:ext uri="{63B3BB69-23CF-44E3-9099-C40C66FF867C}">
                  <a14:compatExt spid="_x0000_s19689"/>
                </a:ext>
                <a:ext uri="{FF2B5EF4-FFF2-40B4-BE49-F238E27FC236}">
                  <a16:creationId xmlns:a16="http://schemas.microsoft.com/office/drawing/2014/main" id="{15769CD2-BCD5-54C2-022E-68E2E1859A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19733" name="Option Button 234" hidden="1">
              <a:extLst>
                <a:ext uri="{63B3BB69-23CF-44E3-9099-C40C66FF867C}">
                  <a14:compatExt spid="_x0000_s19690"/>
                </a:ext>
                <a:ext uri="{FF2B5EF4-FFF2-40B4-BE49-F238E27FC236}">
                  <a16:creationId xmlns:a16="http://schemas.microsoft.com/office/drawing/2014/main" id="{70FFC22A-B1D5-A375-45C7-03FD1B1B1E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19734" name="Group Box 64" hidden="1">
              <a:extLst>
                <a:ext uri="{63B3BB69-23CF-44E3-9099-C40C66FF867C}">
                  <a14:compatExt spid="_x0000_s19520"/>
                </a:ext>
                <a:ext uri="{FF2B5EF4-FFF2-40B4-BE49-F238E27FC236}">
                  <a16:creationId xmlns:a16="http://schemas.microsoft.com/office/drawing/2014/main" id="{ACBC058A-BCC4-6DBE-CC03-DDB529A34B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38100</xdr:colOff>
          <xdr:row>34</xdr:row>
          <xdr:rowOff>45720</xdr:rowOff>
        </xdr:to>
        <xdr:sp macro="" textlink="">
          <xdr:nvSpPr>
            <xdr:cNvPr id="19735" name="Group Box 65" hidden="1">
              <a:extLst>
                <a:ext uri="{63B3BB69-23CF-44E3-9099-C40C66FF867C}">
                  <a14:compatExt spid="_x0000_s19521"/>
                </a:ext>
                <a:ext uri="{FF2B5EF4-FFF2-40B4-BE49-F238E27FC236}">
                  <a16:creationId xmlns:a16="http://schemas.microsoft.com/office/drawing/2014/main" id="{CDC2C61F-5DFB-D3BF-191B-9372CE71CC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68580</xdr:rowOff>
        </xdr:to>
        <xdr:sp macro="" textlink="">
          <xdr:nvSpPr>
            <xdr:cNvPr id="19736" name="Group Box 66" hidden="1">
              <a:extLst>
                <a:ext uri="{63B3BB69-23CF-44E3-9099-C40C66FF867C}">
                  <a14:compatExt spid="_x0000_s19522"/>
                </a:ext>
                <a:ext uri="{FF2B5EF4-FFF2-40B4-BE49-F238E27FC236}">
                  <a16:creationId xmlns:a16="http://schemas.microsoft.com/office/drawing/2014/main" id="{C70F9845-DA32-0166-E8AF-7799B9F7BFE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19737" name="Group Box 78" hidden="1">
              <a:extLst>
                <a:ext uri="{63B3BB69-23CF-44E3-9099-C40C66FF867C}">
                  <a14:compatExt spid="_x0000_s19534"/>
                </a:ext>
                <a:ext uri="{FF2B5EF4-FFF2-40B4-BE49-F238E27FC236}">
                  <a16:creationId xmlns:a16="http://schemas.microsoft.com/office/drawing/2014/main" id="{6ED97DD0-74A6-6529-3C0C-17C02561F05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38100</xdr:rowOff>
        </xdr:to>
        <xdr:sp macro="" textlink="">
          <xdr:nvSpPr>
            <xdr:cNvPr id="19738" name="Group Box 83" hidden="1">
              <a:extLst>
                <a:ext uri="{63B3BB69-23CF-44E3-9099-C40C66FF867C}">
                  <a14:compatExt spid="_x0000_s19539"/>
                </a:ext>
                <a:ext uri="{FF2B5EF4-FFF2-40B4-BE49-F238E27FC236}">
                  <a16:creationId xmlns:a16="http://schemas.microsoft.com/office/drawing/2014/main" id="{25C1C3E2-436B-91C8-D590-AEBCC78B04F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182880</xdr:rowOff>
        </xdr:to>
        <xdr:sp macro="" textlink="">
          <xdr:nvSpPr>
            <xdr:cNvPr id="19739" name="Option Button 80" hidden="1">
              <a:extLst>
                <a:ext uri="{63B3BB69-23CF-44E3-9099-C40C66FF867C}">
                  <a14:compatExt spid="_x0000_s19536"/>
                </a:ext>
                <a:ext uri="{FF2B5EF4-FFF2-40B4-BE49-F238E27FC236}">
                  <a16:creationId xmlns:a16="http://schemas.microsoft.com/office/drawing/2014/main" id="{87A634A4-54B9-3C0C-BF1D-FCD49EB7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182880</xdr:rowOff>
        </xdr:to>
        <xdr:sp macro="" textlink="">
          <xdr:nvSpPr>
            <xdr:cNvPr id="19740" name="Option Button 81" hidden="1">
              <a:extLst>
                <a:ext uri="{63B3BB69-23CF-44E3-9099-C40C66FF867C}">
                  <a14:compatExt spid="_x0000_s19537"/>
                </a:ext>
                <a:ext uri="{FF2B5EF4-FFF2-40B4-BE49-F238E27FC236}">
                  <a16:creationId xmlns:a16="http://schemas.microsoft.com/office/drawing/2014/main" id="{104FEBCC-B90D-05C2-8BDB-3FF708B7AC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19741" name="Option Button 82" hidden="1">
              <a:extLst>
                <a:ext uri="{63B3BB69-23CF-44E3-9099-C40C66FF867C}">
                  <a14:compatExt spid="_x0000_s19538"/>
                </a:ext>
                <a:ext uri="{FF2B5EF4-FFF2-40B4-BE49-F238E27FC236}">
                  <a16:creationId xmlns:a16="http://schemas.microsoft.com/office/drawing/2014/main" id="{DC4E05B0-7B4C-3E90-0FCF-CF590B2DE5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0</xdr:rowOff>
        </xdr:to>
        <xdr:sp macro="" textlink="">
          <xdr:nvSpPr>
            <xdr:cNvPr id="19742" name="Option Button 84" hidden="1">
              <a:extLst>
                <a:ext uri="{63B3BB69-23CF-44E3-9099-C40C66FF867C}">
                  <a14:compatExt spid="_x0000_s19540"/>
                </a:ext>
                <a:ext uri="{FF2B5EF4-FFF2-40B4-BE49-F238E27FC236}">
                  <a16:creationId xmlns:a16="http://schemas.microsoft.com/office/drawing/2014/main" id="{5914A866-68F5-8937-EA93-6FD5E9EAA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38100</xdr:rowOff>
        </xdr:from>
        <xdr:to>
          <xdr:col>37</xdr:col>
          <xdr:colOff>91440</xdr:colOff>
          <xdr:row>32</xdr:row>
          <xdr:rowOff>167640</xdr:rowOff>
        </xdr:to>
        <xdr:sp macro="" textlink="">
          <xdr:nvSpPr>
            <xdr:cNvPr id="19743" name="Option Button 85" hidden="1">
              <a:extLst>
                <a:ext uri="{63B3BB69-23CF-44E3-9099-C40C66FF867C}">
                  <a14:compatExt spid="_x0000_s19541"/>
                </a:ext>
                <a:ext uri="{FF2B5EF4-FFF2-40B4-BE49-F238E27FC236}">
                  <a16:creationId xmlns:a16="http://schemas.microsoft.com/office/drawing/2014/main" id="{7BB73BA8-2EE2-F741-7D90-81F137A006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198120</xdr:rowOff>
        </xdr:from>
        <xdr:to>
          <xdr:col>37</xdr:col>
          <xdr:colOff>83820</xdr:colOff>
          <xdr:row>34</xdr:row>
          <xdr:rowOff>0</xdr:rowOff>
        </xdr:to>
        <xdr:sp macro="" textlink="">
          <xdr:nvSpPr>
            <xdr:cNvPr id="19744" name="Option Button 86" hidden="1">
              <a:extLst>
                <a:ext uri="{63B3BB69-23CF-44E3-9099-C40C66FF867C}">
                  <a14:compatExt spid="_x0000_s19542"/>
                </a:ext>
                <a:ext uri="{FF2B5EF4-FFF2-40B4-BE49-F238E27FC236}">
                  <a16:creationId xmlns:a16="http://schemas.microsoft.com/office/drawing/2014/main" id="{4945BC7C-C1FE-E2CD-767C-870A80A921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2470" y="4196715"/>
          <a:ext cx="308610" cy="403860"/>
          <a:chOff x="4501773" y="3772561"/>
          <a:chExt cx="303832" cy="486910"/>
        </a:xfrm>
      </xdr:grpSpPr>
      <xdr:sp macro="" textlink="">
        <xdr:nvSpPr>
          <xdr:cNvPr id="83969" name="Option Button 1" hidden="1">
            <a:extLst>
              <a:ext uri="{63B3BB69-23CF-44E3-9099-C40C66FF867C}">
                <a14:compatExt xmlns:a14="http://schemas.microsoft.com/office/drawing/2010/main"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xmlns:a14="http://schemas.microsoft.com/office/drawing/2010/main"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1040" y="4745355"/>
          <a:ext cx="308610" cy="712470"/>
          <a:chOff x="4479758" y="4496302"/>
          <a:chExt cx="301792" cy="780035"/>
        </a:xfrm>
      </xdr:grpSpPr>
      <xdr:sp macro="" textlink="">
        <xdr:nvSpPr>
          <xdr:cNvPr id="83971" name="Option Button 3" hidden="1">
            <a:extLst>
              <a:ext uri="{63B3BB69-23CF-44E3-9099-C40C66FF867C}">
                <a14:compatExt xmlns:a14="http://schemas.microsoft.com/office/drawing/2010/main"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xmlns:a14="http://schemas.microsoft.com/office/drawing/2010/main"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xmlns:a14="http://schemas.microsoft.com/office/drawing/2010/main" spid="_x0000_s83973"/>
              </a:ext>
              <a:ext uri="{FF2B5EF4-FFF2-40B4-BE49-F238E27FC236}">
                <a16:creationId xmlns:a16="http://schemas.microsoft.com/office/drawing/2014/main" id="{00000000-0008-0000-0200-00000548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1040" y="5602603"/>
          <a:ext cx="308610" cy="692375"/>
          <a:chOff x="4549825" y="5456606"/>
          <a:chExt cx="308371" cy="762891"/>
        </a:xfrm>
      </xdr:grpSpPr>
      <xdr:sp macro="" textlink="">
        <xdr:nvSpPr>
          <xdr:cNvPr id="83974" name="Option Button 6" hidden="1">
            <a:extLst>
              <a:ext uri="{63B3BB69-23CF-44E3-9099-C40C66FF867C}">
                <a14:compatExt xmlns:a14="http://schemas.microsoft.com/office/drawing/2010/main"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xmlns:a14="http://schemas.microsoft.com/office/drawing/2010/main"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xmlns:a14="http://schemas.microsoft.com/office/drawing/2010/main" spid="_x0000_s83976"/>
              </a:ext>
              <a:ext uri="{FF2B5EF4-FFF2-40B4-BE49-F238E27FC236}">
                <a16:creationId xmlns:a16="http://schemas.microsoft.com/office/drawing/2014/main" id="{00000000-0008-0000-0200-00000848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xmlns:a14="http://schemas.microsoft.com/office/drawing/2010/main"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xmlns:a14="http://schemas.microsoft.com/office/drawing/2010/main"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2640" y="56026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2640" y="8905022"/>
          <a:ext cx="308610" cy="373380"/>
          <a:chOff x="5763126" y="8931920"/>
          <a:chExt cx="301792" cy="494793"/>
        </a:xfrm>
      </xdr:grpSpPr>
      <xdr:sp macro="" textlink="">
        <xdr:nvSpPr>
          <xdr:cNvPr id="83979" name="Option Button 11" hidden="1">
            <a:extLst>
              <a:ext uri="{63B3BB69-23CF-44E3-9099-C40C66FF867C}">
                <a14:compatExt xmlns:a14="http://schemas.microsoft.com/office/drawing/2010/main" spid="_x0000_s83979"/>
              </a:ext>
              <a:ext uri="{FF2B5EF4-FFF2-40B4-BE49-F238E27FC236}">
                <a16:creationId xmlns:a16="http://schemas.microsoft.com/office/drawing/2014/main" id="{00000000-0008-0000-0200-00000B48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xmlns:a14="http://schemas.microsoft.com/office/drawing/2010/main"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xmlns:a14="http://schemas.microsoft.com/office/drawing/2010/main"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xmlns:a14="http://schemas.microsoft.com/office/drawing/2010/main"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xmlns:a14="http://schemas.microsoft.com/office/drawing/2010/main"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xmlns:a14="http://schemas.microsoft.com/office/drawing/2010/main"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1040" y="6459855"/>
          <a:ext cx="308610" cy="636270"/>
          <a:chOff x="4549825" y="6438942"/>
          <a:chExt cx="308371" cy="779258"/>
        </a:xfrm>
      </xdr:grpSpPr>
      <xdr:sp macro="" textlink="">
        <xdr:nvSpPr>
          <xdr:cNvPr id="83985" name="Option Button 17" hidden="1">
            <a:extLst>
              <a:ext uri="{63B3BB69-23CF-44E3-9099-C40C66FF867C}">
                <a14:compatExt xmlns:a14="http://schemas.microsoft.com/office/drawing/2010/main" spid="_x0000_s83985"/>
              </a:ext>
              <a:ext uri="{FF2B5EF4-FFF2-40B4-BE49-F238E27FC236}">
                <a16:creationId xmlns:a16="http://schemas.microsoft.com/office/drawing/2014/main" id="{00000000-0008-0000-0200-00001148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xmlns:a14="http://schemas.microsoft.com/office/drawing/2010/main"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xmlns:a14="http://schemas.microsoft.com/office/drawing/2010/main" spid="_x0000_s83987"/>
              </a:ext>
              <a:ext uri="{FF2B5EF4-FFF2-40B4-BE49-F238E27FC236}">
                <a16:creationId xmlns:a16="http://schemas.microsoft.com/office/drawing/2014/main" id="{00000000-0008-0000-0200-00001348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xmlns:a14="http://schemas.microsoft.com/office/drawing/2010/main"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xmlns:a14="http://schemas.microsoft.com/office/drawing/2010/main"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xmlns:a14="http://schemas.microsoft.com/office/drawing/2010/main"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xmlns:a14="http://schemas.microsoft.com/office/drawing/2010/main"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xmlns:a14="http://schemas.microsoft.com/office/drawing/2010/main"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xmlns:a14="http://schemas.microsoft.com/office/drawing/2010/main"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xmlns:a14="http://schemas.microsoft.com/office/drawing/2010/main"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xmlns:a14="http://schemas.microsoft.com/office/drawing/2010/main"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6520" y="8049678"/>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5411" y="41814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xmlns:a14="http://schemas.microsoft.com/office/drawing/2010/main"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3294" y="47418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xmlns:a14="http://schemas.microsoft.com/office/drawing/2010/main"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8174" y="645518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86264" y="8049350"/>
          <a:ext cx="222482" cy="696495"/>
          <a:chOff x="5767613" y="8168780"/>
          <a:chExt cx="217582" cy="792437"/>
        </a:xfrm>
      </xdr:grpSpPr>
      <xdr:sp macro="" textlink="">
        <xdr:nvSpPr>
          <xdr:cNvPr id="83998" name="Option Button 30" hidden="1">
            <a:extLst>
              <a:ext uri="{63B3BB69-23CF-44E3-9099-C40C66FF867C}">
                <a14:compatExt xmlns:a14="http://schemas.microsoft.com/office/drawing/2010/main" spid="_x0000_s83998"/>
              </a:ext>
              <a:ext uri="{FF2B5EF4-FFF2-40B4-BE49-F238E27FC236}">
                <a16:creationId xmlns:a16="http://schemas.microsoft.com/office/drawing/2014/main" id="{00000000-0008-0000-0200-00001E48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xmlns:a14="http://schemas.microsoft.com/office/drawing/2010/main" spid="_x0000_s83999"/>
              </a:ext>
              <a:ext uri="{FF2B5EF4-FFF2-40B4-BE49-F238E27FC236}">
                <a16:creationId xmlns:a16="http://schemas.microsoft.com/office/drawing/2014/main" id="{00000000-0008-0000-0200-00001F48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1040" y="8048625"/>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2640" y="4181475"/>
          <a:ext cx="308610" cy="419100"/>
          <a:chOff x="45017" y="37725"/>
          <a:chExt cx="3039" cy="4869"/>
        </a:xfrm>
      </xdr:grpSpPr>
      <xdr:sp macro="" textlink="">
        <xdr:nvSpPr>
          <xdr:cNvPr id="84000" name="Option Button 32" hidden="1">
            <a:extLst>
              <a:ext uri="{63B3BB69-23CF-44E3-9099-C40C66FF867C}">
                <a14:compatExt xmlns:a14="http://schemas.microsoft.com/office/drawing/2010/main"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xmlns:a14="http://schemas.microsoft.com/office/drawing/2010/main"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2640" y="4753701"/>
          <a:ext cx="308610" cy="684984"/>
          <a:chOff x="57686" y="45007"/>
          <a:chExt cx="3018" cy="8207"/>
        </a:xfrm>
      </xdr:grpSpPr>
      <xdr:sp macro="" textlink="">
        <xdr:nvSpPr>
          <xdr:cNvPr id="84002" name="Option Button 34" hidden="1">
            <a:extLst>
              <a:ext uri="{63B3BB69-23CF-44E3-9099-C40C66FF867C}">
                <a14:compatExt xmlns:a14="http://schemas.microsoft.com/office/drawing/2010/main"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xmlns:a14="http://schemas.microsoft.com/office/drawing/2010/main"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xmlns:a14="http://schemas.microsoft.com/office/drawing/2010/main"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2640" y="5602605"/>
          <a:ext cx="308610" cy="712470"/>
          <a:chOff x="57631" y="54838"/>
          <a:chExt cx="3018" cy="7876"/>
        </a:xfrm>
      </xdr:grpSpPr>
      <xdr:sp macro="" textlink="">
        <xdr:nvSpPr>
          <xdr:cNvPr id="84005" name="Option Button 37" hidden="1">
            <a:extLst>
              <a:ext uri="{63B3BB69-23CF-44E3-9099-C40C66FF867C}">
                <a14:compatExt xmlns:a14="http://schemas.microsoft.com/office/drawing/2010/main"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xmlns:a14="http://schemas.microsoft.com/office/drawing/2010/main"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xmlns:a14="http://schemas.microsoft.com/office/drawing/2010/main"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2640" y="6459855"/>
          <a:ext cx="308610" cy="636270"/>
          <a:chOff x="57631" y="54838"/>
          <a:chExt cx="3018" cy="7963"/>
        </a:xfrm>
      </xdr:grpSpPr>
      <xdr:sp macro="" textlink="">
        <xdr:nvSpPr>
          <xdr:cNvPr id="84008" name="Option Button 40" hidden="1">
            <a:extLst>
              <a:ext uri="{63B3BB69-23CF-44E3-9099-C40C66FF867C}">
                <a14:compatExt xmlns:a14="http://schemas.microsoft.com/office/drawing/2010/main"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xmlns:a14="http://schemas.microsoft.com/office/drawing/2010/main"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xmlns:a14="http://schemas.microsoft.com/office/drawing/2010/main"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6631" y="7225693"/>
          <a:ext cx="237469" cy="70529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6638" y="7225721"/>
          <a:ext cx="229138" cy="705189"/>
          <a:chOff x="45321" y="72871"/>
          <a:chExt cx="2304" cy="6586"/>
        </a:xfrm>
      </xdr:grpSpPr>
      <xdr:sp macro="" textlink="">
        <xdr:nvSpPr>
          <xdr:cNvPr id="84011" name="Option Button 43" hidden="1">
            <a:extLst>
              <a:ext uri="{63B3BB69-23CF-44E3-9099-C40C66FF867C}">
                <a14:compatExt xmlns:a14="http://schemas.microsoft.com/office/drawing/2010/main"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xmlns:a14="http://schemas.microsoft.com/office/drawing/2010/main"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2640" y="8048625"/>
          <a:ext cx="320040"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1040" y="8048625"/>
              <a:ext cx="323850" cy="716280"/>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1626" y="8047692"/>
          <a:ext cx="205963" cy="737102"/>
          <a:chOff x="4538974" y="8166081"/>
          <a:chExt cx="208607" cy="749766"/>
        </a:xfrm>
      </xdr:grpSpPr>
      <xdr:sp macro="" textlink="">
        <xdr:nvSpPr>
          <xdr:cNvPr id="84013" name="Option Button 45" hidden="1">
            <a:extLst>
              <a:ext uri="{63B3BB69-23CF-44E3-9099-C40C66FF867C}">
                <a14:compatExt xmlns:a14="http://schemas.microsoft.com/office/drawing/2010/main" spid="_x0000_s84013"/>
              </a:ext>
              <a:ext uri="{FF2B5EF4-FFF2-40B4-BE49-F238E27FC236}">
                <a16:creationId xmlns:a16="http://schemas.microsoft.com/office/drawing/2014/main" id="{00000000-0008-0000-0200-00002D48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xmlns:a14="http://schemas.microsoft.com/office/drawing/2010/main" spid="_x0000_s84014"/>
              </a:ext>
              <a:ext uri="{FF2B5EF4-FFF2-40B4-BE49-F238E27FC236}">
                <a16:creationId xmlns:a16="http://schemas.microsoft.com/office/drawing/2014/main" id="{00000000-0008-0000-0200-00002E48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xmlns:a14="http://schemas.microsoft.com/office/drawing/2010/main"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2937" y="7227910"/>
          <a:ext cx="308612" cy="699550"/>
          <a:chOff x="5809589" y="7290599"/>
          <a:chExt cx="301595" cy="707491"/>
        </a:xfrm>
      </xdr:grpSpPr>
      <xdr:sp macro="" textlink="">
        <xdr:nvSpPr>
          <xdr:cNvPr id="84016" name="Option Button 48" hidden="1">
            <a:extLst>
              <a:ext uri="{63B3BB69-23CF-44E3-9099-C40C66FF867C}">
                <a14:compatExt xmlns:a14="http://schemas.microsoft.com/office/drawing/2010/main" spid="_x0000_s84016"/>
              </a:ext>
              <a:ext uri="{FF2B5EF4-FFF2-40B4-BE49-F238E27FC236}">
                <a16:creationId xmlns:a16="http://schemas.microsoft.com/office/drawing/2014/main" id="{00000000-0008-0000-0200-00003048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xmlns:a14="http://schemas.microsoft.com/office/drawing/2010/main" spid="_x0000_s84017"/>
              </a:ext>
              <a:ext uri="{FF2B5EF4-FFF2-40B4-BE49-F238E27FC236}">
                <a16:creationId xmlns:a16="http://schemas.microsoft.com/office/drawing/2014/main" id="{00000000-0008-0000-0200-00003148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9800" cy="320638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45" name="Option Button 1" hidden="1">
              <a:extLst>
                <a:ext uri="{63B3BB69-23CF-44E3-9099-C40C66FF867C}">
                  <a14:compatExt spid="_x0000_s83969"/>
                </a:ext>
                <a:ext uri="{FF2B5EF4-FFF2-40B4-BE49-F238E27FC236}">
                  <a16:creationId xmlns:a16="http://schemas.microsoft.com/office/drawing/2014/main" id="{C1CF23EA-4A4E-80A8-D7FD-989743F49B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46" name="Option Button 2" hidden="1">
              <a:extLst>
                <a:ext uri="{63B3BB69-23CF-44E3-9099-C40C66FF867C}">
                  <a14:compatExt spid="_x0000_s83970"/>
                </a:ext>
                <a:ext uri="{FF2B5EF4-FFF2-40B4-BE49-F238E27FC236}">
                  <a16:creationId xmlns:a16="http://schemas.microsoft.com/office/drawing/2014/main" id="{E2DE72C5-E020-AA9A-CE87-2026E62DED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47" name="Option Button 3" hidden="1">
              <a:extLst>
                <a:ext uri="{63B3BB69-23CF-44E3-9099-C40C66FF867C}">
                  <a14:compatExt spid="_x0000_s83971"/>
                </a:ext>
                <a:ext uri="{FF2B5EF4-FFF2-40B4-BE49-F238E27FC236}">
                  <a16:creationId xmlns:a16="http://schemas.microsoft.com/office/drawing/2014/main" id="{B98962FA-5572-2419-49DA-98E60744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48" name="Option Button 4" hidden="1">
              <a:extLst>
                <a:ext uri="{63B3BB69-23CF-44E3-9099-C40C66FF867C}">
                  <a14:compatExt spid="_x0000_s83972"/>
                </a:ext>
                <a:ext uri="{FF2B5EF4-FFF2-40B4-BE49-F238E27FC236}">
                  <a16:creationId xmlns:a16="http://schemas.microsoft.com/office/drawing/2014/main" id="{138091D9-3DAD-2B19-F627-B701953AAB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49" name="Option Button 5" hidden="1">
              <a:extLst>
                <a:ext uri="{63B3BB69-23CF-44E3-9099-C40C66FF867C}">
                  <a14:compatExt spid="_x0000_s83973"/>
                </a:ext>
                <a:ext uri="{FF2B5EF4-FFF2-40B4-BE49-F238E27FC236}">
                  <a16:creationId xmlns:a16="http://schemas.microsoft.com/office/drawing/2014/main" id="{CEF23EBC-ECA1-4FD8-65D5-A28589572F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50" name="Option Button 6" hidden="1">
              <a:extLst>
                <a:ext uri="{63B3BB69-23CF-44E3-9099-C40C66FF867C}">
                  <a14:compatExt spid="_x0000_s83974"/>
                </a:ext>
                <a:ext uri="{FF2B5EF4-FFF2-40B4-BE49-F238E27FC236}">
                  <a16:creationId xmlns:a16="http://schemas.microsoft.com/office/drawing/2014/main" id="{4BC138EA-64CF-C9D9-EC75-C615CF10DA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51" name="Option Button 7" hidden="1">
              <a:extLst>
                <a:ext uri="{63B3BB69-23CF-44E3-9099-C40C66FF867C}">
                  <a14:compatExt spid="_x0000_s83975"/>
                </a:ext>
                <a:ext uri="{FF2B5EF4-FFF2-40B4-BE49-F238E27FC236}">
                  <a16:creationId xmlns:a16="http://schemas.microsoft.com/office/drawing/2014/main" id="{33D399FD-515B-E542-0B97-0A24EB9380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59" name="Option Button 8" hidden="1">
              <a:extLst>
                <a:ext uri="{63B3BB69-23CF-44E3-9099-C40C66FF867C}">
                  <a14:compatExt spid="_x0000_s83976"/>
                </a:ext>
                <a:ext uri="{FF2B5EF4-FFF2-40B4-BE49-F238E27FC236}">
                  <a16:creationId xmlns:a16="http://schemas.microsoft.com/office/drawing/2014/main" id="{7A8D1326-3BE6-C6B3-722D-642B379BE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60" name="Option Button 9" hidden="1">
              <a:extLst>
                <a:ext uri="{63B3BB69-23CF-44E3-9099-C40C66FF867C}">
                  <a14:compatExt spid="_x0000_s83977"/>
                </a:ext>
                <a:ext uri="{FF2B5EF4-FFF2-40B4-BE49-F238E27FC236}">
                  <a16:creationId xmlns:a16="http://schemas.microsoft.com/office/drawing/2014/main" id="{F1AAD5DC-8FF4-564E-5E79-B0FEF0CFC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61" name="Option Button 10" hidden="1">
              <a:extLst>
                <a:ext uri="{63B3BB69-23CF-44E3-9099-C40C66FF867C}">
                  <a14:compatExt spid="_x0000_s83978"/>
                </a:ext>
                <a:ext uri="{FF2B5EF4-FFF2-40B4-BE49-F238E27FC236}">
                  <a16:creationId xmlns:a16="http://schemas.microsoft.com/office/drawing/2014/main" id="{4F8B8326-89EA-FEAA-512E-AD4D98DD2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62" name="Option Button 11" hidden="1">
              <a:extLst>
                <a:ext uri="{63B3BB69-23CF-44E3-9099-C40C66FF867C}">
                  <a14:compatExt spid="_x0000_s83979"/>
                </a:ext>
                <a:ext uri="{FF2B5EF4-FFF2-40B4-BE49-F238E27FC236}">
                  <a16:creationId xmlns:a16="http://schemas.microsoft.com/office/drawing/2014/main" id="{CF16C557-9C2F-0823-CB23-A4E6AA8D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63" name="Option Button 12" hidden="1">
              <a:extLst>
                <a:ext uri="{63B3BB69-23CF-44E3-9099-C40C66FF867C}">
                  <a14:compatExt spid="_x0000_s83980"/>
                </a:ext>
                <a:ext uri="{FF2B5EF4-FFF2-40B4-BE49-F238E27FC236}">
                  <a16:creationId xmlns:a16="http://schemas.microsoft.com/office/drawing/2014/main" id="{E2CF1698-899F-1851-4033-A3B3D65946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83968" name="Group Box 13" hidden="1">
              <a:extLst>
                <a:ext uri="{63B3BB69-23CF-44E3-9099-C40C66FF867C}">
                  <a14:compatExt spid="_x0000_s83981"/>
                </a:ext>
                <a:ext uri="{FF2B5EF4-FFF2-40B4-BE49-F238E27FC236}">
                  <a16:creationId xmlns:a16="http://schemas.microsoft.com/office/drawing/2014/main" id="{0437C137-CB95-281D-D6AC-1E62BE0F90E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84018" name="Group Box 14" hidden="1">
              <a:extLst>
                <a:ext uri="{63B3BB69-23CF-44E3-9099-C40C66FF867C}">
                  <a14:compatExt spid="_x0000_s83982"/>
                </a:ext>
                <a:ext uri="{FF2B5EF4-FFF2-40B4-BE49-F238E27FC236}">
                  <a16:creationId xmlns:a16="http://schemas.microsoft.com/office/drawing/2014/main" id="{D0A5F558-0C28-3906-C580-506643DB85F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106680</xdr:rowOff>
        </xdr:to>
        <xdr:sp macro="" textlink="">
          <xdr:nvSpPr>
            <xdr:cNvPr id="84019" name="Group Box 15" hidden="1">
              <a:extLst>
                <a:ext uri="{63B3BB69-23CF-44E3-9099-C40C66FF867C}">
                  <a14:compatExt spid="_x0000_s83983"/>
                </a:ext>
                <a:ext uri="{FF2B5EF4-FFF2-40B4-BE49-F238E27FC236}">
                  <a16:creationId xmlns:a16="http://schemas.microsoft.com/office/drawing/2014/main" id="{43749A99-40B3-81AC-CEE5-CB3420A444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76200</xdr:rowOff>
        </xdr:to>
        <xdr:sp macro="" textlink="">
          <xdr:nvSpPr>
            <xdr:cNvPr id="84020" name="Group Box 16" hidden="1">
              <a:extLst>
                <a:ext uri="{63B3BB69-23CF-44E3-9099-C40C66FF867C}">
                  <a14:compatExt spid="_x0000_s83984"/>
                </a:ext>
                <a:ext uri="{FF2B5EF4-FFF2-40B4-BE49-F238E27FC236}">
                  <a16:creationId xmlns:a16="http://schemas.microsoft.com/office/drawing/2014/main" id="{CC59B670-24FA-99BA-1443-3EC7AC7E53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7620</xdr:rowOff>
        </xdr:to>
        <xdr:sp macro="" textlink="">
          <xdr:nvSpPr>
            <xdr:cNvPr id="84021" name="Option Button 17" hidden="1">
              <a:extLst>
                <a:ext uri="{63B3BB69-23CF-44E3-9099-C40C66FF867C}">
                  <a14:compatExt spid="_x0000_s83985"/>
                </a:ext>
                <a:ext uri="{FF2B5EF4-FFF2-40B4-BE49-F238E27FC236}">
                  <a16:creationId xmlns:a16="http://schemas.microsoft.com/office/drawing/2014/main" id="{A1A617D3-2731-3E51-1E7D-253F0CBC1D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38100</xdr:rowOff>
        </xdr:from>
        <xdr:to>
          <xdr:col>29</xdr:col>
          <xdr:colOff>91440</xdr:colOff>
          <xdr:row>32</xdr:row>
          <xdr:rowOff>182880</xdr:rowOff>
        </xdr:to>
        <xdr:sp macro="" textlink="">
          <xdr:nvSpPr>
            <xdr:cNvPr id="84022" name="Option Button 18" hidden="1">
              <a:extLst>
                <a:ext uri="{63B3BB69-23CF-44E3-9099-C40C66FF867C}">
                  <a14:compatExt spid="_x0000_s83986"/>
                </a:ext>
                <a:ext uri="{FF2B5EF4-FFF2-40B4-BE49-F238E27FC236}">
                  <a16:creationId xmlns:a16="http://schemas.microsoft.com/office/drawing/2014/main" id="{1A439071-1FEE-30A9-5EB3-458AEF9D6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7620</xdr:rowOff>
        </xdr:from>
        <xdr:to>
          <xdr:col>29</xdr:col>
          <xdr:colOff>91440</xdr:colOff>
          <xdr:row>34</xdr:row>
          <xdr:rowOff>0</xdr:rowOff>
        </xdr:to>
        <xdr:sp macro="" textlink="">
          <xdr:nvSpPr>
            <xdr:cNvPr id="84023" name="Option Button 19" hidden="1">
              <a:extLst>
                <a:ext uri="{63B3BB69-23CF-44E3-9099-C40C66FF867C}">
                  <a14:compatExt spid="_x0000_s83987"/>
                </a:ext>
                <a:ext uri="{FF2B5EF4-FFF2-40B4-BE49-F238E27FC236}">
                  <a16:creationId xmlns:a16="http://schemas.microsoft.com/office/drawing/2014/main" id="{F337313F-7298-0856-D4DF-F67C29E45C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84024" name="Group Box 20" hidden="1">
              <a:extLst>
                <a:ext uri="{63B3BB69-23CF-44E3-9099-C40C66FF867C}">
                  <a14:compatExt spid="_x0000_s83988"/>
                </a:ext>
                <a:ext uri="{FF2B5EF4-FFF2-40B4-BE49-F238E27FC236}">
                  <a16:creationId xmlns:a16="http://schemas.microsoft.com/office/drawing/2014/main" id="{DC633DFC-E592-F582-2040-2AE01426A59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45</xdr:row>
          <xdr:rowOff>83820</xdr:rowOff>
        </xdr:to>
        <xdr:sp macro="" textlink="">
          <xdr:nvSpPr>
            <xdr:cNvPr id="84025" name="Group Box 21" hidden="1">
              <a:extLst>
                <a:ext uri="{63B3BB69-23CF-44E3-9099-C40C66FF867C}">
                  <a14:compatExt spid="_x0000_s83989"/>
                </a:ext>
                <a:ext uri="{FF2B5EF4-FFF2-40B4-BE49-F238E27FC236}">
                  <a16:creationId xmlns:a16="http://schemas.microsoft.com/office/drawing/2014/main" id="{ED2CEC01-B1E5-B4D1-10C5-0129777F445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84026" name="Group Box 22" hidden="1">
              <a:extLst>
                <a:ext uri="{63B3BB69-23CF-44E3-9099-C40C66FF867C}">
                  <a14:compatExt spid="_x0000_s83990"/>
                </a:ext>
                <a:ext uri="{FF2B5EF4-FFF2-40B4-BE49-F238E27FC236}">
                  <a16:creationId xmlns:a16="http://schemas.microsoft.com/office/drawing/2014/main" id="{04267E0C-E38B-A92B-B88A-D1A9537B91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38100</xdr:colOff>
          <xdr:row>34</xdr:row>
          <xdr:rowOff>45720</xdr:rowOff>
        </xdr:to>
        <xdr:sp macro="" textlink="">
          <xdr:nvSpPr>
            <xdr:cNvPr id="84027" name="Group Box 23" hidden="1">
              <a:extLst>
                <a:ext uri="{63B3BB69-23CF-44E3-9099-C40C66FF867C}">
                  <a14:compatExt spid="_x0000_s83991"/>
                </a:ext>
                <a:ext uri="{FF2B5EF4-FFF2-40B4-BE49-F238E27FC236}">
                  <a16:creationId xmlns:a16="http://schemas.microsoft.com/office/drawing/2014/main" id="{C9F91C0F-6623-F99E-F3DE-9FF4E43ABF5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68580</xdr:rowOff>
        </xdr:to>
        <xdr:sp macro="" textlink="">
          <xdr:nvSpPr>
            <xdr:cNvPr id="84028" name="Group Box 24" hidden="1">
              <a:extLst>
                <a:ext uri="{63B3BB69-23CF-44E3-9099-C40C66FF867C}">
                  <a14:compatExt spid="_x0000_s83992"/>
                </a:ext>
                <a:ext uri="{FF2B5EF4-FFF2-40B4-BE49-F238E27FC236}">
                  <a16:creationId xmlns:a16="http://schemas.microsoft.com/office/drawing/2014/main" id="{522C891E-8A78-1522-C924-9FFE2BA348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84029" name="Group Box 25" hidden="1">
              <a:extLst>
                <a:ext uri="{63B3BB69-23CF-44E3-9099-C40C66FF867C}">
                  <a14:compatExt spid="_x0000_s83993"/>
                </a:ext>
                <a:ext uri="{FF2B5EF4-FFF2-40B4-BE49-F238E27FC236}">
                  <a16:creationId xmlns:a16="http://schemas.microsoft.com/office/drawing/2014/main" id="{B5F5CBE9-782B-0D55-5248-302D76E407C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53340</xdr:rowOff>
        </xdr:to>
        <xdr:sp macro="" textlink="">
          <xdr:nvSpPr>
            <xdr:cNvPr id="84030" name="Group Box 26" hidden="1">
              <a:extLst>
                <a:ext uri="{63B3BB69-23CF-44E3-9099-C40C66FF867C}">
                  <a14:compatExt spid="_x0000_s83994"/>
                </a:ext>
                <a:ext uri="{FF2B5EF4-FFF2-40B4-BE49-F238E27FC236}">
                  <a16:creationId xmlns:a16="http://schemas.microsoft.com/office/drawing/2014/main" id="{72A77F21-C9AC-4F17-8FFE-ADDF14ABD2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38100</xdr:colOff>
          <xdr:row>23</xdr:row>
          <xdr:rowOff>68580</xdr:rowOff>
        </xdr:to>
        <xdr:sp macro="" textlink="">
          <xdr:nvSpPr>
            <xdr:cNvPr id="84031" name="Group Box 27" hidden="1">
              <a:extLst>
                <a:ext uri="{63B3BB69-23CF-44E3-9099-C40C66FF867C}">
                  <a14:compatExt spid="_x0000_s83995"/>
                </a:ext>
                <a:ext uri="{FF2B5EF4-FFF2-40B4-BE49-F238E27FC236}">
                  <a16:creationId xmlns:a16="http://schemas.microsoft.com/office/drawing/2014/main" id="{1E21AB50-F815-685C-7C53-CD7DACCED35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84032" name="Group Box 28" hidden="1">
              <a:extLst>
                <a:ext uri="{63B3BB69-23CF-44E3-9099-C40C66FF867C}">
                  <a14:compatExt spid="_x0000_s83996"/>
                </a:ext>
                <a:ext uri="{FF2B5EF4-FFF2-40B4-BE49-F238E27FC236}">
                  <a16:creationId xmlns:a16="http://schemas.microsoft.com/office/drawing/2014/main" id="{866AC3D8-2327-B4C6-50AA-743F6F50AB3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38100</xdr:rowOff>
        </xdr:to>
        <xdr:sp macro="" textlink="">
          <xdr:nvSpPr>
            <xdr:cNvPr id="84033" name="Group Box 29" hidden="1">
              <a:extLst>
                <a:ext uri="{63B3BB69-23CF-44E3-9099-C40C66FF867C}">
                  <a14:compatExt spid="_x0000_s83997"/>
                </a:ext>
                <a:ext uri="{FF2B5EF4-FFF2-40B4-BE49-F238E27FC236}">
                  <a16:creationId xmlns:a16="http://schemas.microsoft.com/office/drawing/2014/main" id="{0C578ACC-16A2-35DC-984D-5CC78691F8A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84034" name="Option Button 30" hidden="1">
              <a:extLst>
                <a:ext uri="{63B3BB69-23CF-44E3-9099-C40C66FF867C}">
                  <a14:compatExt spid="_x0000_s83998"/>
                </a:ext>
                <a:ext uri="{FF2B5EF4-FFF2-40B4-BE49-F238E27FC236}">
                  <a16:creationId xmlns:a16="http://schemas.microsoft.com/office/drawing/2014/main" id="{C0247760-9C2B-7B9A-6EDD-BBCF529E87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84035" name="Option Button 31" hidden="1">
              <a:extLst>
                <a:ext uri="{63B3BB69-23CF-44E3-9099-C40C66FF867C}">
                  <a14:compatExt spid="_x0000_s83999"/>
                </a:ext>
                <a:ext uri="{FF2B5EF4-FFF2-40B4-BE49-F238E27FC236}">
                  <a16:creationId xmlns:a16="http://schemas.microsoft.com/office/drawing/2014/main" id="{3E774D51-8741-DED5-7CA4-682C50248F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84036" name="Option Button 32" hidden="1">
              <a:extLst>
                <a:ext uri="{63B3BB69-23CF-44E3-9099-C40C66FF867C}">
                  <a14:compatExt spid="_x0000_s84000"/>
                </a:ext>
                <a:ext uri="{FF2B5EF4-FFF2-40B4-BE49-F238E27FC236}">
                  <a16:creationId xmlns:a16="http://schemas.microsoft.com/office/drawing/2014/main" id="{B9407C52-CCAC-D52D-1B94-53A839E19F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84037" name="Option Button 33" hidden="1">
              <a:extLst>
                <a:ext uri="{63B3BB69-23CF-44E3-9099-C40C66FF867C}">
                  <a14:compatExt spid="_x0000_s84001"/>
                </a:ext>
                <a:ext uri="{FF2B5EF4-FFF2-40B4-BE49-F238E27FC236}">
                  <a16:creationId xmlns:a16="http://schemas.microsoft.com/office/drawing/2014/main" id="{2FC59AB3-11C9-489F-BA51-A17C71FB1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175260</xdr:rowOff>
        </xdr:to>
        <xdr:sp macro="" textlink="">
          <xdr:nvSpPr>
            <xdr:cNvPr id="84038" name="Option Button 34" hidden="1">
              <a:extLst>
                <a:ext uri="{63B3BB69-23CF-44E3-9099-C40C66FF867C}">
                  <a14:compatExt spid="_x0000_s84002"/>
                </a:ext>
                <a:ext uri="{FF2B5EF4-FFF2-40B4-BE49-F238E27FC236}">
                  <a16:creationId xmlns:a16="http://schemas.microsoft.com/office/drawing/2014/main" id="{2867AC97-37A0-0C7E-A32D-6BD13AB6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190500</xdr:rowOff>
        </xdr:to>
        <xdr:sp macro="" textlink="">
          <xdr:nvSpPr>
            <xdr:cNvPr id="84039" name="Option Button 35" hidden="1">
              <a:extLst>
                <a:ext uri="{63B3BB69-23CF-44E3-9099-C40C66FF867C}">
                  <a14:compatExt spid="_x0000_s84003"/>
                </a:ext>
                <a:ext uri="{FF2B5EF4-FFF2-40B4-BE49-F238E27FC236}">
                  <a16:creationId xmlns:a16="http://schemas.microsoft.com/office/drawing/2014/main" id="{12976062-BF1A-31F1-70AD-815AFABF18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84040" name="Option Button 36" hidden="1">
              <a:extLst>
                <a:ext uri="{63B3BB69-23CF-44E3-9099-C40C66FF867C}">
                  <a14:compatExt spid="_x0000_s84004"/>
                </a:ext>
                <a:ext uri="{FF2B5EF4-FFF2-40B4-BE49-F238E27FC236}">
                  <a16:creationId xmlns:a16="http://schemas.microsoft.com/office/drawing/2014/main" id="{A48B826C-7EC1-B1EB-4152-C4F1229563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84041" name="Option Button 37" hidden="1">
              <a:extLst>
                <a:ext uri="{63B3BB69-23CF-44E3-9099-C40C66FF867C}">
                  <a14:compatExt spid="_x0000_s84005"/>
                </a:ext>
                <a:ext uri="{FF2B5EF4-FFF2-40B4-BE49-F238E27FC236}">
                  <a16:creationId xmlns:a16="http://schemas.microsoft.com/office/drawing/2014/main" id="{03C6E302-F709-AE67-152A-D3234EF6A3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84042" name="Option Button 38" hidden="1">
              <a:extLst>
                <a:ext uri="{63B3BB69-23CF-44E3-9099-C40C66FF867C}">
                  <a14:compatExt spid="_x0000_s84006"/>
                </a:ext>
                <a:ext uri="{FF2B5EF4-FFF2-40B4-BE49-F238E27FC236}">
                  <a16:creationId xmlns:a16="http://schemas.microsoft.com/office/drawing/2014/main" id="{A0B3B397-73E0-A958-6D61-8E966D816C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84043" name="Option Button 39" hidden="1">
              <a:extLst>
                <a:ext uri="{63B3BB69-23CF-44E3-9099-C40C66FF867C}">
                  <a14:compatExt spid="_x0000_s84007"/>
                </a:ext>
                <a:ext uri="{FF2B5EF4-FFF2-40B4-BE49-F238E27FC236}">
                  <a16:creationId xmlns:a16="http://schemas.microsoft.com/office/drawing/2014/main" id="{12525ED9-50D5-8FA8-F891-F9ECC21B74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0</xdr:rowOff>
        </xdr:to>
        <xdr:sp macro="" textlink="">
          <xdr:nvSpPr>
            <xdr:cNvPr id="84044" name="Option Button 40" hidden="1">
              <a:extLst>
                <a:ext uri="{63B3BB69-23CF-44E3-9099-C40C66FF867C}">
                  <a14:compatExt spid="_x0000_s84008"/>
                </a:ext>
                <a:ext uri="{FF2B5EF4-FFF2-40B4-BE49-F238E27FC236}">
                  <a16:creationId xmlns:a16="http://schemas.microsoft.com/office/drawing/2014/main" id="{244FBA75-2BAD-83D7-950F-DCCBCA6AE6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38100</xdr:rowOff>
        </xdr:from>
        <xdr:to>
          <xdr:col>37</xdr:col>
          <xdr:colOff>91440</xdr:colOff>
          <xdr:row>32</xdr:row>
          <xdr:rowOff>167640</xdr:rowOff>
        </xdr:to>
        <xdr:sp macro="" textlink="">
          <xdr:nvSpPr>
            <xdr:cNvPr id="84045" name="Option Button 41" hidden="1">
              <a:extLst>
                <a:ext uri="{63B3BB69-23CF-44E3-9099-C40C66FF867C}">
                  <a14:compatExt spid="_x0000_s84009"/>
                </a:ext>
                <a:ext uri="{FF2B5EF4-FFF2-40B4-BE49-F238E27FC236}">
                  <a16:creationId xmlns:a16="http://schemas.microsoft.com/office/drawing/2014/main" id="{CF77302E-48D8-CD35-B17B-0B03F3ECC3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198120</xdr:rowOff>
        </xdr:from>
        <xdr:to>
          <xdr:col>37</xdr:col>
          <xdr:colOff>83820</xdr:colOff>
          <xdr:row>34</xdr:row>
          <xdr:rowOff>0</xdr:rowOff>
        </xdr:to>
        <xdr:sp macro="" textlink="">
          <xdr:nvSpPr>
            <xdr:cNvPr id="84046" name="Option Button 42" hidden="1">
              <a:extLst>
                <a:ext uri="{63B3BB69-23CF-44E3-9099-C40C66FF867C}">
                  <a14:compatExt spid="_x0000_s84010"/>
                </a:ext>
                <a:ext uri="{FF2B5EF4-FFF2-40B4-BE49-F238E27FC236}">
                  <a16:creationId xmlns:a16="http://schemas.microsoft.com/office/drawing/2014/main" id="{5533D58D-D838-DF01-1D5A-BF6B7546C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84047" name="Option Button 43" hidden="1">
              <a:extLst>
                <a:ext uri="{63B3BB69-23CF-44E3-9099-C40C66FF867C}">
                  <a14:compatExt spid="_x0000_s84011"/>
                </a:ext>
                <a:ext uri="{FF2B5EF4-FFF2-40B4-BE49-F238E27FC236}">
                  <a16:creationId xmlns:a16="http://schemas.microsoft.com/office/drawing/2014/main" id="{3989B733-06B7-BA0E-4C51-3F2950AEA6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84048" name="Option Button 44" hidden="1">
              <a:extLst>
                <a:ext uri="{63B3BB69-23CF-44E3-9099-C40C66FF867C}">
                  <a14:compatExt spid="_x0000_s84012"/>
                </a:ext>
                <a:ext uri="{FF2B5EF4-FFF2-40B4-BE49-F238E27FC236}">
                  <a16:creationId xmlns:a16="http://schemas.microsoft.com/office/drawing/2014/main" id="{913797C3-73B5-A7EB-EC0E-3921685C2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84049" name="Option Button 45" hidden="1">
              <a:extLst>
                <a:ext uri="{63B3BB69-23CF-44E3-9099-C40C66FF867C}">
                  <a14:compatExt spid="_x0000_s84013"/>
                </a:ext>
                <a:ext uri="{FF2B5EF4-FFF2-40B4-BE49-F238E27FC236}">
                  <a16:creationId xmlns:a16="http://schemas.microsoft.com/office/drawing/2014/main" id="{5C5644DB-A7A4-0FE6-2175-63C944CCF5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84050" name="Option Button 46" hidden="1">
              <a:extLst>
                <a:ext uri="{63B3BB69-23CF-44E3-9099-C40C66FF867C}">
                  <a14:compatExt spid="_x0000_s84014"/>
                </a:ext>
                <a:ext uri="{FF2B5EF4-FFF2-40B4-BE49-F238E27FC236}">
                  <a16:creationId xmlns:a16="http://schemas.microsoft.com/office/drawing/2014/main" id="{E808A424-12E6-BBAF-1BE9-182FE675CE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84051" name="Group Box 47" hidden="1">
              <a:extLst>
                <a:ext uri="{63B3BB69-23CF-44E3-9099-C40C66FF867C}">
                  <a14:compatExt spid="_x0000_s84015"/>
                </a:ext>
                <a:ext uri="{FF2B5EF4-FFF2-40B4-BE49-F238E27FC236}">
                  <a16:creationId xmlns:a16="http://schemas.microsoft.com/office/drawing/2014/main" id="{A6F0CB79-8E60-0FFA-9ECF-9AEECC2D73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84052" name="Option Button 48" hidden="1">
              <a:extLst>
                <a:ext uri="{63B3BB69-23CF-44E3-9099-C40C66FF867C}">
                  <a14:compatExt spid="_x0000_s84016"/>
                </a:ext>
                <a:ext uri="{FF2B5EF4-FFF2-40B4-BE49-F238E27FC236}">
                  <a16:creationId xmlns:a16="http://schemas.microsoft.com/office/drawing/2014/main" id="{E28DEF6D-EED4-C223-CE8B-17DA83A07D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84053" name="Option Button 49" hidden="1">
              <a:extLst>
                <a:ext uri="{63B3BB69-23CF-44E3-9099-C40C66FF867C}">
                  <a14:compatExt spid="_x0000_s84017"/>
                </a:ext>
                <a:ext uri="{FF2B5EF4-FFF2-40B4-BE49-F238E27FC236}">
                  <a16:creationId xmlns:a16="http://schemas.microsoft.com/office/drawing/2014/main" id="{CBDC1114-24BA-F2CB-548F-1C9E148737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2470" y="4196715"/>
          <a:ext cx="308610" cy="403860"/>
          <a:chOff x="4501773" y="3772561"/>
          <a:chExt cx="303832" cy="486910"/>
        </a:xfrm>
      </xdr:grpSpPr>
      <xdr:sp macro="" textlink="">
        <xdr:nvSpPr>
          <xdr:cNvPr id="84993" name="Option Button 1" hidden="1">
            <a:extLst>
              <a:ext uri="{63B3BB69-23CF-44E3-9099-C40C66FF867C}">
                <a14:compatExt xmlns:a14="http://schemas.microsoft.com/office/drawing/2010/main"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xmlns:a14="http://schemas.microsoft.com/office/drawing/2010/main"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1040" y="4745355"/>
          <a:ext cx="308610" cy="712470"/>
          <a:chOff x="4479758" y="4496302"/>
          <a:chExt cx="301792" cy="780035"/>
        </a:xfrm>
      </xdr:grpSpPr>
      <xdr:sp macro="" textlink="">
        <xdr:nvSpPr>
          <xdr:cNvPr id="84995" name="Option Button 3" hidden="1">
            <a:extLst>
              <a:ext uri="{63B3BB69-23CF-44E3-9099-C40C66FF867C}">
                <a14:compatExt xmlns:a14="http://schemas.microsoft.com/office/drawing/2010/main"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xmlns:a14="http://schemas.microsoft.com/office/drawing/2010/main"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xmlns:a14="http://schemas.microsoft.com/office/drawing/2010/main" spid="_x0000_s84997"/>
              </a:ext>
              <a:ext uri="{FF2B5EF4-FFF2-40B4-BE49-F238E27FC236}">
                <a16:creationId xmlns:a16="http://schemas.microsoft.com/office/drawing/2014/main" id="{00000000-0008-0000-0300-0000054C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1040" y="5602603"/>
          <a:ext cx="308610" cy="692375"/>
          <a:chOff x="4549825" y="5456606"/>
          <a:chExt cx="308371" cy="762891"/>
        </a:xfrm>
      </xdr:grpSpPr>
      <xdr:sp macro="" textlink="">
        <xdr:nvSpPr>
          <xdr:cNvPr id="84998" name="Option Button 6" hidden="1">
            <a:extLst>
              <a:ext uri="{63B3BB69-23CF-44E3-9099-C40C66FF867C}">
                <a14:compatExt xmlns:a14="http://schemas.microsoft.com/office/drawing/2010/main"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xmlns:a14="http://schemas.microsoft.com/office/drawing/2010/main"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xmlns:a14="http://schemas.microsoft.com/office/drawing/2010/main" spid="_x0000_s85000"/>
              </a:ext>
              <a:ext uri="{FF2B5EF4-FFF2-40B4-BE49-F238E27FC236}">
                <a16:creationId xmlns:a16="http://schemas.microsoft.com/office/drawing/2014/main" id="{00000000-0008-0000-0300-0000084C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xmlns:a14="http://schemas.microsoft.com/office/drawing/2010/main"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xmlns:a14="http://schemas.microsoft.com/office/drawing/2010/main"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2640" y="56026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2640" y="8905022"/>
          <a:ext cx="308610" cy="373380"/>
          <a:chOff x="5763126" y="8931920"/>
          <a:chExt cx="301792" cy="494793"/>
        </a:xfrm>
      </xdr:grpSpPr>
      <xdr:sp macro="" textlink="">
        <xdr:nvSpPr>
          <xdr:cNvPr id="85003" name="Option Button 11" hidden="1">
            <a:extLst>
              <a:ext uri="{63B3BB69-23CF-44E3-9099-C40C66FF867C}">
                <a14:compatExt xmlns:a14="http://schemas.microsoft.com/office/drawing/2010/main" spid="_x0000_s85003"/>
              </a:ext>
              <a:ext uri="{FF2B5EF4-FFF2-40B4-BE49-F238E27FC236}">
                <a16:creationId xmlns:a16="http://schemas.microsoft.com/office/drawing/2014/main" id="{00000000-0008-0000-0300-00000B4C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xmlns:a14="http://schemas.microsoft.com/office/drawing/2010/main"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xmlns:a14="http://schemas.microsoft.com/office/drawing/2010/main"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xmlns:a14="http://schemas.microsoft.com/office/drawing/2010/main"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xmlns:a14="http://schemas.microsoft.com/office/drawing/2010/main"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xmlns:a14="http://schemas.microsoft.com/office/drawing/2010/main"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1040" y="6459855"/>
          <a:ext cx="308610" cy="636270"/>
          <a:chOff x="4549825" y="6438942"/>
          <a:chExt cx="308371" cy="779258"/>
        </a:xfrm>
      </xdr:grpSpPr>
      <xdr:sp macro="" textlink="">
        <xdr:nvSpPr>
          <xdr:cNvPr id="85009" name="Option Button 17" hidden="1">
            <a:extLst>
              <a:ext uri="{63B3BB69-23CF-44E3-9099-C40C66FF867C}">
                <a14:compatExt xmlns:a14="http://schemas.microsoft.com/office/drawing/2010/main" spid="_x0000_s85009"/>
              </a:ext>
              <a:ext uri="{FF2B5EF4-FFF2-40B4-BE49-F238E27FC236}">
                <a16:creationId xmlns:a16="http://schemas.microsoft.com/office/drawing/2014/main" id="{00000000-0008-0000-0300-0000114C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xmlns:a14="http://schemas.microsoft.com/office/drawing/2010/main"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xmlns:a14="http://schemas.microsoft.com/office/drawing/2010/main" spid="_x0000_s85011"/>
              </a:ext>
              <a:ext uri="{FF2B5EF4-FFF2-40B4-BE49-F238E27FC236}">
                <a16:creationId xmlns:a16="http://schemas.microsoft.com/office/drawing/2014/main" id="{00000000-0008-0000-0300-0000134C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xmlns:a14="http://schemas.microsoft.com/office/drawing/2010/main"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xmlns:a14="http://schemas.microsoft.com/office/drawing/2010/main"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xmlns:a14="http://schemas.microsoft.com/office/drawing/2010/main"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xmlns:a14="http://schemas.microsoft.com/office/drawing/2010/main"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xmlns:a14="http://schemas.microsoft.com/office/drawing/2010/main"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xmlns:a14="http://schemas.microsoft.com/office/drawing/2010/main"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xmlns:a14="http://schemas.microsoft.com/office/drawing/2010/main"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xmlns:a14="http://schemas.microsoft.com/office/drawing/2010/main"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6520" y="8049678"/>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5411" y="41814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xmlns:a14="http://schemas.microsoft.com/office/drawing/2010/main"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3294" y="47418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xmlns:a14="http://schemas.microsoft.com/office/drawing/2010/main"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8174" y="645518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86264" y="8049350"/>
          <a:ext cx="222482" cy="696495"/>
          <a:chOff x="5767613" y="8168780"/>
          <a:chExt cx="217582" cy="792437"/>
        </a:xfrm>
      </xdr:grpSpPr>
      <xdr:sp macro="" textlink="">
        <xdr:nvSpPr>
          <xdr:cNvPr id="85022" name="Option Button 30" hidden="1">
            <a:extLst>
              <a:ext uri="{63B3BB69-23CF-44E3-9099-C40C66FF867C}">
                <a14:compatExt xmlns:a14="http://schemas.microsoft.com/office/drawing/2010/main" spid="_x0000_s85022"/>
              </a:ext>
              <a:ext uri="{FF2B5EF4-FFF2-40B4-BE49-F238E27FC236}">
                <a16:creationId xmlns:a16="http://schemas.microsoft.com/office/drawing/2014/main" id="{00000000-0008-0000-0300-00001E4C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xmlns:a14="http://schemas.microsoft.com/office/drawing/2010/main" spid="_x0000_s85023"/>
              </a:ext>
              <a:ext uri="{FF2B5EF4-FFF2-40B4-BE49-F238E27FC236}">
                <a16:creationId xmlns:a16="http://schemas.microsoft.com/office/drawing/2014/main" id="{00000000-0008-0000-0300-00001F4C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1040" y="8048625"/>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2640" y="4181475"/>
          <a:ext cx="308610" cy="419100"/>
          <a:chOff x="45017" y="37725"/>
          <a:chExt cx="3039" cy="4869"/>
        </a:xfrm>
      </xdr:grpSpPr>
      <xdr:sp macro="" textlink="">
        <xdr:nvSpPr>
          <xdr:cNvPr id="85024" name="Option Button 32" hidden="1">
            <a:extLst>
              <a:ext uri="{63B3BB69-23CF-44E3-9099-C40C66FF867C}">
                <a14:compatExt xmlns:a14="http://schemas.microsoft.com/office/drawing/2010/main"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xmlns:a14="http://schemas.microsoft.com/office/drawing/2010/main"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2640" y="4753701"/>
          <a:ext cx="308610" cy="684984"/>
          <a:chOff x="57686" y="45007"/>
          <a:chExt cx="3018" cy="8207"/>
        </a:xfrm>
      </xdr:grpSpPr>
      <xdr:sp macro="" textlink="">
        <xdr:nvSpPr>
          <xdr:cNvPr id="85026" name="Option Button 34" hidden="1">
            <a:extLst>
              <a:ext uri="{63B3BB69-23CF-44E3-9099-C40C66FF867C}">
                <a14:compatExt xmlns:a14="http://schemas.microsoft.com/office/drawing/2010/main"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xmlns:a14="http://schemas.microsoft.com/office/drawing/2010/main"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xmlns:a14="http://schemas.microsoft.com/office/drawing/2010/main"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2640" y="5602605"/>
          <a:ext cx="308610" cy="712470"/>
          <a:chOff x="57631" y="54838"/>
          <a:chExt cx="3018" cy="7876"/>
        </a:xfrm>
      </xdr:grpSpPr>
      <xdr:sp macro="" textlink="">
        <xdr:nvSpPr>
          <xdr:cNvPr id="85029" name="Option Button 37" hidden="1">
            <a:extLst>
              <a:ext uri="{63B3BB69-23CF-44E3-9099-C40C66FF867C}">
                <a14:compatExt xmlns:a14="http://schemas.microsoft.com/office/drawing/2010/main"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xmlns:a14="http://schemas.microsoft.com/office/drawing/2010/main"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xmlns:a14="http://schemas.microsoft.com/office/drawing/2010/main"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2640" y="6459855"/>
          <a:ext cx="308610" cy="636270"/>
          <a:chOff x="57631" y="54838"/>
          <a:chExt cx="3018" cy="7963"/>
        </a:xfrm>
      </xdr:grpSpPr>
      <xdr:sp macro="" textlink="">
        <xdr:nvSpPr>
          <xdr:cNvPr id="85032" name="Option Button 40" hidden="1">
            <a:extLst>
              <a:ext uri="{63B3BB69-23CF-44E3-9099-C40C66FF867C}">
                <a14:compatExt xmlns:a14="http://schemas.microsoft.com/office/drawing/2010/main"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xmlns:a14="http://schemas.microsoft.com/office/drawing/2010/main"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xmlns:a14="http://schemas.microsoft.com/office/drawing/2010/main"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6631" y="7225693"/>
          <a:ext cx="237469" cy="70529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6638" y="7225721"/>
          <a:ext cx="229138" cy="705189"/>
          <a:chOff x="45321" y="72871"/>
          <a:chExt cx="2304" cy="6586"/>
        </a:xfrm>
      </xdr:grpSpPr>
      <xdr:sp macro="" textlink="">
        <xdr:nvSpPr>
          <xdr:cNvPr id="85035" name="Option Button 43" hidden="1">
            <a:extLst>
              <a:ext uri="{63B3BB69-23CF-44E3-9099-C40C66FF867C}">
                <a14:compatExt xmlns:a14="http://schemas.microsoft.com/office/drawing/2010/main"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xmlns:a14="http://schemas.microsoft.com/office/drawing/2010/main"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2640" y="8048625"/>
          <a:ext cx="320040"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1040" y="8048625"/>
              <a:ext cx="323850" cy="716280"/>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1626" y="8047692"/>
          <a:ext cx="205963" cy="737102"/>
          <a:chOff x="4538974" y="8166081"/>
          <a:chExt cx="208607" cy="749766"/>
        </a:xfrm>
      </xdr:grpSpPr>
      <xdr:sp macro="" textlink="">
        <xdr:nvSpPr>
          <xdr:cNvPr id="85037" name="Option Button 45" hidden="1">
            <a:extLst>
              <a:ext uri="{63B3BB69-23CF-44E3-9099-C40C66FF867C}">
                <a14:compatExt xmlns:a14="http://schemas.microsoft.com/office/drawing/2010/main" spid="_x0000_s85037"/>
              </a:ext>
              <a:ext uri="{FF2B5EF4-FFF2-40B4-BE49-F238E27FC236}">
                <a16:creationId xmlns:a16="http://schemas.microsoft.com/office/drawing/2014/main" id="{00000000-0008-0000-0300-00002D4C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xmlns:a14="http://schemas.microsoft.com/office/drawing/2010/main" spid="_x0000_s85038"/>
              </a:ext>
              <a:ext uri="{FF2B5EF4-FFF2-40B4-BE49-F238E27FC236}">
                <a16:creationId xmlns:a16="http://schemas.microsoft.com/office/drawing/2014/main" id="{00000000-0008-0000-0300-00002E4C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xmlns:a14="http://schemas.microsoft.com/office/drawing/2010/main"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2937" y="7227910"/>
          <a:ext cx="308612" cy="699550"/>
          <a:chOff x="5809589" y="7290599"/>
          <a:chExt cx="301595" cy="707491"/>
        </a:xfrm>
      </xdr:grpSpPr>
      <xdr:sp macro="" textlink="">
        <xdr:nvSpPr>
          <xdr:cNvPr id="85040" name="Option Button 48" hidden="1">
            <a:extLst>
              <a:ext uri="{63B3BB69-23CF-44E3-9099-C40C66FF867C}">
                <a14:compatExt xmlns:a14="http://schemas.microsoft.com/office/drawing/2010/main" spid="_x0000_s85040"/>
              </a:ext>
              <a:ext uri="{FF2B5EF4-FFF2-40B4-BE49-F238E27FC236}">
                <a16:creationId xmlns:a16="http://schemas.microsoft.com/office/drawing/2014/main" id="{00000000-0008-0000-0300-0000304C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xmlns:a14="http://schemas.microsoft.com/office/drawing/2010/main" spid="_x0000_s85041"/>
              </a:ext>
              <a:ext uri="{FF2B5EF4-FFF2-40B4-BE49-F238E27FC236}">
                <a16:creationId xmlns:a16="http://schemas.microsoft.com/office/drawing/2014/main" id="{00000000-0008-0000-0300-0000314C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9800" cy="320638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52" name="Option Button 1" hidden="1">
              <a:extLst>
                <a:ext uri="{63B3BB69-23CF-44E3-9099-C40C66FF867C}">
                  <a14:compatExt spid="_x0000_s84993"/>
                </a:ext>
                <a:ext uri="{FF2B5EF4-FFF2-40B4-BE49-F238E27FC236}">
                  <a16:creationId xmlns:a16="http://schemas.microsoft.com/office/drawing/2014/main" id="{97DB8A26-946E-31D1-BAE1-5930884FC6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53" name="Option Button 2" hidden="1">
              <a:extLst>
                <a:ext uri="{63B3BB69-23CF-44E3-9099-C40C66FF867C}">
                  <a14:compatExt spid="_x0000_s84994"/>
                </a:ext>
                <a:ext uri="{FF2B5EF4-FFF2-40B4-BE49-F238E27FC236}">
                  <a16:creationId xmlns:a16="http://schemas.microsoft.com/office/drawing/2014/main" id="{9D6CB122-8E9E-1E85-7B96-119625FBDD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54" name="Option Button 3" hidden="1">
              <a:extLst>
                <a:ext uri="{63B3BB69-23CF-44E3-9099-C40C66FF867C}">
                  <a14:compatExt spid="_x0000_s84995"/>
                </a:ext>
                <a:ext uri="{FF2B5EF4-FFF2-40B4-BE49-F238E27FC236}">
                  <a16:creationId xmlns:a16="http://schemas.microsoft.com/office/drawing/2014/main" id="{A606C233-5FC4-2EA2-82BF-92688AAA0C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55" name="Option Button 4" hidden="1">
              <a:extLst>
                <a:ext uri="{63B3BB69-23CF-44E3-9099-C40C66FF867C}">
                  <a14:compatExt spid="_x0000_s84996"/>
                </a:ext>
                <a:ext uri="{FF2B5EF4-FFF2-40B4-BE49-F238E27FC236}">
                  <a16:creationId xmlns:a16="http://schemas.microsoft.com/office/drawing/2014/main" id="{730D78ED-4752-1E99-F4FC-494FCDC72C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56" name="Option Button 5" hidden="1">
              <a:extLst>
                <a:ext uri="{63B3BB69-23CF-44E3-9099-C40C66FF867C}">
                  <a14:compatExt spid="_x0000_s84997"/>
                </a:ext>
                <a:ext uri="{FF2B5EF4-FFF2-40B4-BE49-F238E27FC236}">
                  <a16:creationId xmlns:a16="http://schemas.microsoft.com/office/drawing/2014/main" id="{52247706-B2A2-1211-EB8C-215ACCDDED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57" name="Option Button 6" hidden="1">
              <a:extLst>
                <a:ext uri="{63B3BB69-23CF-44E3-9099-C40C66FF867C}">
                  <a14:compatExt spid="_x0000_s84998"/>
                </a:ext>
                <a:ext uri="{FF2B5EF4-FFF2-40B4-BE49-F238E27FC236}">
                  <a16:creationId xmlns:a16="http://schemas.microsoft.com/office/drawing/2014/main" id="{E68F72D6-54EC-FC01-988D-6F2EB48790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58" name="Option Button 7" hidden="1">
              <a:extLst>
                <a:ext uri="{63B3BB69-23CF-44E3-9099-C40C66FF867C}">
                  <a14:compatExt spid="_x0000_s84999"/>
                </a:ext>
                <a:ext uri="{FF2B5EF4-FFF2-40B4-BE49-F238E27FC236}">
                  <a16:creationId xmlns:a16="http://schemas.microsoft.com/office/drawing/2014/main" id="{30C8D6B4-F838-9283-B664-F91F677D01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59" name="Option Button 8" hidden="1">
              <a:extLst>
                <a:ext uri="{63B3BB69-23CF-44E3-9099-C40C66FF867C}">
                  <a14:compatExt spid="_x0000_s85000"/>
                </a:ext>
                <a:ext uri="{FF2B5EF4-FFF2-40B4-BE49-F238E27FC236}">
                  <a16:creationId xmlns:a16="http://schemas.microsoft.com/office/drawing/2014/main" id="{22AA1F84-DA67-D56B-739D-FC0B69C355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60" name="Option Button 9" hidden="1">
              <a:extLst>
                <a:ext uri="{63B3BB69-23CF-44E3-9099-C40C66FF867C}">
                  <a14:compatExt spid="_x0000_s85001"/>
                </a:ext>
                <a:ext uri="{FF2B5EF4-FFF2-40B4-BE49-F238E27FC236}">
                  <a16:creationId xmlns:a16="http://schemas.microsoft.com/office/drawing/2014/main" id="{CFCA2932-0D85-377E-F100-748275F4D7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61" name="Option Button 10" hidden="1">
              <a:extLst>
                <a:ext uri="{63B3BB69-23CF-44E3-9099-C40C66FF867C}">
                  <a14:compatExt spid="_x0000_s85002"/>
                </a:ext>
                <a:ext uri="{FF2B5EF4-FFF2-40B4-BE49-F238E27FC236}">
                  <a16:creationId xmlns:a16="http://schemas.microsoft.com/office/drawing/2014/main" id="{E1F21B6E-E88E-B0C3-5C6D-5EA6464698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62" name="Option Button 11" hidden="1">
              <a:extLst>
                <a:ext uri="{63B3BB69-23CF-44E3-9099-C40C66FF867C}">
                  <a14:compatExt spid="_x0000_s85003"/>
                </a:ext>
                <a:ext uri="{FF2B5EF4-FFF2-40B4-BE49-F238E27FC236}">
                  <a16:creationId xmlns:a16="http://schemas.microsoft.com/office/drawing/2014/main" id="{9B57554B-D45C-CF41-1233-BFDE050370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63" name="Option Button 12" hidden="1">
              <a:extLst>
                <a:ext uri="{63B3BB69-23CF-44E3-9099-C40C66FF867C}">
                  <a14:compatExt spid="_x0000_s85004"/>
                </a:ext>
                <a:ext uri="{FF2B5EF4-FFF2-40B4-BE49-F238E27FC236}">
                  <a16:creationId xmlns:a16="http://schemas.microsoft.com/office/drawing/2014/main" id="{AA9D9EE6-C2E7-190E-F448-0DA3F65733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84992" name="Group Box 13" hidden="1">
              <a:extLst>
                <a:ext uri="{63B3BB69-23CF-44E3-9099-C40C66FF867C}">
                  <a14:compatExt spid="_x0000_s85005"/>
                </a:ext>
                <a:ext uri="{FF2B5EF4-FFF2-40B4-BE49-F238E27FC236}">
                  <a16:creationId xmlns:a16="http://schemas.microsoft.com/office/drawing/2014/main" id="{56636B97-E166-5151-31B6-01D364F1FAF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85042" name="Group Box 14" hidden="1">
              <a:extLst>
                <a:ext uri="{63B3BB69-23CF-44E3-9099-C40C66FF867C}">
                  <a14:compatExt spid="_x0000_s85006"/>
                </a:ext>
                <a:ext uri="{FF2B5EF4-FFF2-40B4-BE49-F238E27FC236}">
                  <a16:creationId xmlns:a16="http://schemas.microsoft.com/office/drawing/2014/main" id="{8BD0A2CF-78CF-5A6E-DDFE-8FA28154AEE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99060</xdr:rowOff>
        </xdr:to>
        <xdr:sp macro="" textlink="">
          <xdr:nvSpPr>
            <xdr:cNvPr id="85043" name="Group Box 15" hidden="1">
              <a:extLst>
                <a:ext uri="{63B3BB69-23CF-44E3-9099-C40C66FF867C}">
                  <a14:compatExt spid="_x0000_s85007"/>
                </a:ext>
                <a:ext uri="{FF2B5EF4-FFF2-40B4-BE49-F238E27FC236}">
                  <a16:creationId xmlns:a16="http://schemas.microsoft.com/office/drawing/2014/main" id="{E0CE87C7-B520-8294-7A65-2545213CF0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76200</xdr:rowOff>
        </xdr:to>
        <xdr:sp macro="" textlink="">
          <xdr:nvSpPr>
            <xdr:cNvPr id="85044" name="Group Box 16" hidden="1">
              <a:extLst>
                <a:ext uri="{63B3BB69-23CF-44E3-9099-C40C66FF867C}">
                  <a14:compatExt spid="_x0000_s85008"/>
                </a:ext>
                <a:ext uri="{FF2B5EF4-FFF2-40B4-BE49-F238E27FC236}">
                  <a16:creationId xmlns:a16="http://schemas.microsoft.com/office/drawing/2014/main" id="{F92C05C1-0267-A8D4-BA94-77C02F38701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7620</xdr:rowOff>
        </xdr:to>
        <xdr:sp macro="" textlink="">
          <xdr:nvSpPr>
            <xdr:cNvPr id="85045" name="Option Button 17" hidden="1">
              <a:extLst>
                <a:ext uri="{63B3BB69-23CF-44E3-9099-C40C66FF867C}">
                  <a14:compatExt spid="_x0000_s85009"/>
                </a:ext>
                <a:ext uri="{FF2B5EF4-FFF2-40B4-BE49-F238E27FC236}">
                  <a16:creationId xmlns:a16="http://schemas.microsoft.com/office/drawing/2014/main" id="{FAA7FFA1-17A5-737F-1902-2EB81CA64F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38100</xdr:rowOff>
        </xdr:from>
        <xdr:to>
          <xdr:col>29</xdr:col>
          <xdr:colOff>91440</xdr:colOff>
          <xdr:row>32</xdr:row>
          <xdr:rowOff>182880</xdr:rowOff>
        </xdr:to>
        <xdr:sp macro="" textlink="">
          <xdr:nvSpPr>
            <xdr:cNvPr id="85046" name="Option Button 18" hidden="1">
              <a:extLst>
                <a:ext uri="{63B3BB69-23CF-44E3-9099-C40C66FF867C}">
                  <a14:compatExt spid="_x0000_s85010"/>
                </a:ext>
                <a:ext uri="{FF2B5EF4-FFF2-40B4-BE49-F238E27FC236}">
                  <a16:creationId xmlns:a16="http://schemas.microsoft.com/office/drawing/2014/main" id="{28C8C177-9421-B9FC-D628-CAA9AF4DC0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7620</xdr:rowOff>
        </xdr:from>
        <xdr:to>
          <xdr:col>29</xdr:col>
          <xdr:colOff>91440</xdr:colOff>
          <xdr:row>34</xdr:row>
          <xdr:rowOff>0</xdr:rowOff>
        </xdr:to>
        <xdr:sp macro="" textlink="">
          <xdr:nvSpPr>
            <xdr:cNvPr id="85047" name="Option Button 19" hidden="1">
              <a:extLst>
                <a:ext uri="{63B3BB69-23CF-44E3-9099-C40C66FF867C}">
                  <a14:compatExt spid="_x0000_s85011"/>
                </a:ext>
                <a:ext uri="{FF2B5EF4-FFF2-40B4-BE49-F238E27FC236}">
                  <a16:creationId xmlns:a16="http://schemas.microsoft.com/office/drawing/2014/main" id="{01D1E051-6944-7115-EA72-4A9B749CB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85048" name="Group Box 20" hidden="1">
              <a:extLst>
                <a:ext uri="{63B3BB69-23CF-44E3-9099-C40C66FF867C}">
                  <a14:compatExt spid="_x0000_s85012"/>
                </a:ext>
                <a:ext uri="{FF2B5EF4-FFF2-40B4-BE49-F238E27FC236}">
                  <a16:creationId xmlns:a16="http://schemas.microsoft.com/office/drawing/2014/main" id="{A4075C00-95DD-0086-3207-285E8DAF9AF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45</xdr:row>
          <xdr:rowOff>83820</xdr:rowOff>
        </xdr:to>
        <xdr:sp macro="" textlink="">
          <xdr:nvSpPr>
            <xdr:cNvPr id="85049" name="Group Box 21" hidden="1">
              <a:extLst>
                <a:ext uri="{63B3BB69-23CF-44E3-9099-C40C66FF867C}">
                  <a14:compatExt spid="_x0000_s85013"/>
                </a:ext>
                <a:ext uri="{FF2B5EF4-FFF2-40B4-BE49-F238E27FC236}">
                  <a16:creationId xmlns:a16="http://schemas.microsoft.com/office/drawing/2014/main" id="{A55B928A-5591-776F-3652-D9CDFA01FD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85050" name="Group Box 22" hidden="1">
              <a:extLst>
                <a:ext uri="{63B3BB69-23CF-44E3-9099-C40C66FF867C}">
                  <a14:compatExt spid="_x0000_s85014"/>
                </a:ext>
                <a:ext uri="{FF2B5EF4-FFF2-40B4-BE49-F238E27FC236}">
                  <a16:creationId xmlns:a16="http://schemas.microsoft.com/office/drawing/2014/main" id="{F7169A60-F89B-3BEA-BE95-08FE6742DBA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30480</xdr:colOff>
          <xdr:row>34</xdr:row>
          <xdr:rowOff>45720</xdr:rowOff>
        </xdr:to>
        <xdr:sp macro="" textlink="">
          <xdr:nvSpPr>
            <xdr:cNvPr id="85051" name="Group Box 23" hidden="1">
              <a:extLst>
                <a:ext uri="{63B3BB69-23CF-44E3-9099-C40C66FF867C}">
                  <a14:compatExt spid="_x0000_s85015"/>
                </a:ext>
                <a:ext uri="{FF2B5EF4-FFF2-40B4-BE49-F238E27FC236}">
                  <a16:creationId xmlns:a16="http://schemas.microsoft.com/office/drawing/2014/main" id="{138C46A2-7842-A9E9-FEAE-E229B0584BF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68580</xdr:rowOff>
        </xdr:to>
        <xdr:sp macro="" textlink="">
          <xdr:nvSpPr>
            <xdr:cNvPr id="85052" name="Group Box 24" hidden="1">
              <a:extLst>
                <a:ext uri="{63B3BB69-23CF-44E3-9099-C40C66FF867C}">
                  <a14:compatExt spid="_x0000_s85016"/>
                </a:ext>
                <a:ext uri="{FF2B5EF4-FFF2-40B4-BE49-F238E27FC236}">
                  <a16:creationId xmlns:a16="http://schemas.microsoft.com/office/drawing/2014/main" id="{2CAB7A43-35BD-27A8-7264-1F6262E10C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85053" name="Group Box 25" hidden="1">
              <a:extLst>
                <a:ext uri="{63B3BB69-23CF-44E3-9099-C40C66FF867C}">
                  <a14:compatExt spid="_x0000_s85017"/>
                </a:ext>
                <a:ext uri="{FF2B5EF4-FFF2-40B4-BE49-F238E27FC236}">
                  <a16:creationId xmlns:a16="http://schemas.microsoft.com/office/drawing/2014/main" id="{7FE682FA-6BDC-42A3-B99C-69C409745A2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53340</xdr:rowOff>
        </xdr:to>
        <xdr:sp macro="" textlink="">
          <xdr:nvSpPr>
            <xdr:cNvPr id="85054" name="Group Box 26" hidden="1">
              <a:extLst>
                <a:ext uri="{63B3BB69-23CF-44E3-9099-C40C66FF867C}">
                  <a14:compatExt spid="_x0000_s85018"/>
                </a:ext>
                <a:ext uri="{FF2B5EF4-FFF2-40B4-BE49-F238E27FC236}">
                  <a16:creationId xmlns:a16="http://schemas.microsoft.com/office/drawing/2014/main" id="{F1D29B3A-EA86-74CF-AEA6-DCD69325FC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30480</xdr:colOff>
          <xdr:row>23</xdr:row>
          <xdr:rowOff>68580</xdr:rowOff>
        </xdr:to>
        <xdr:sp macro="" textlink="">
          <xdr:nvSpPr>
            <xdr:cNvPr id="85055" name="Group Box 27" hidden="1">
              <a:extLst>
                <a:ext uri="{63B3BB69-23CF-44E3-9099-C40C66FF867C}">
                  <a14:compatExt spid="_x0000_s85019"/>
                </a:ext>
                <a:ext uri="{FF2B5EF4-FFF2-40B4-BE49-F238E27FC236}">
                  <a16:creationId xmlns:a16="http://schemas.microsoft.com/office/drawing/2014/main" id="{5D23D007-7D4A-A8A8-3609-48FD6F10E64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85056" name="Group Box 28" hidden="1">
              <a:extLst>
                <a:ext uri="{63B3BB69-23CF-44E3-9099-C40C66FF867C}">
                  <a14:compatExt spid="_x0000_s85020"/>
                </a:ext>
                <a:ext uri="{FF2B5EF4-FFF2-40B4-BE49-F238E27FC236}">
                  <a16:creationId xmlns:a16="http://schemas.microsoft.com/office/drawing/2014/main" id="{B382A715-0830-9438-29C2-309E78274D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30480</xdr:rowOff>
        </xdr:to>
        <xdr:sp macro="" textlink="">
          <xdr:nvSpPr>
            <xdr:cNvPr id="85057" name="Group Box 29" hidden="1">
              <a:extLst>
                <a:ext uri="{63B3BB69-23CF-44E3-9099-C40C66FF867C}">
                  <a14:compatExt spid="_x0000_s85021"/>
                </a:ext>
                <a:ext uri="{FF2B5EF4-FFF2-40B4-BE49-F238E27FC236}">
                  <a16:creationId xmlns:a16="http://schemas.microsoft.com/office/drawing/2014/main" id="{D22B2639-6D8B-F47C-AB86-DAB3DF8685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85058" name="Option Button 30" hidden="1">
              <a:extLst>
                <a:ext uri="{63B3BB69-23CF-44E3-9099-C40C66FF867C}">
                  <a14:compatExt spid="_x0000_s85022"/>
                </a:ext>
                <a:ext uri="{FF2B5EF4-FFF2-40B4-BE49-F238E27FC236}">
                  <a16:creationId xmlns:a16="http://schemas.microsoft.com/office/drawing/2014/main" id="{B608EA7A-B798-D21C-4DF0-A4741CBEB2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85059" name="Option Button 31" hidden="1">
              <a:extLst>
                <a:ext uri="{63B3BB69-23CF-44E3-9099-C40C66FF867C}">
                  <a14:compatExt spid="_x0000_s85023"/>
                </a:ext>
                <a:ext uri="{FF2B5EF4-FFF2-40B4-BE49-F238E27FC236}">
                  <a16:creationId xmlns:a16="http://schemas.microsoft.com/office/drawing/2014/main" id="{181F5057-6B1F-239F-B52E-21A846F3AF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85060" name="Option Button 32" hidden="1">
              <a:extLst>
                <a:ext uri="{63B3BB69-23CF-44E3-9099-C40C66FF867C}">
                  <a14:compatExt spid="_x0000_s85024"/>
                </a:ext>
                <a:ext uri="{FF2B5EF4-FFF2-40B4-BE49-F238E27FC236}">
                  <a16:creationId xmlns:a16="http://schemas.microsoft.com/office/drawing/2014/main" id="{25677986-24C2-6D27-54AF-CF3A310639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85061" name="Option Button 33" hidden="1">
              <a:extLst>
                <a:ext uri="{63B3BB69-23CF-44E3-9099-C40C66FF867C}">
                  <a14:compatExt spid="_x0000_s85025"/>
                </a:ext>
                <a:ext uri="{FF2B5EF4-FFF2-40B4-BE49-F238E27FC236}">
                  <a16:creationId xmlns:a16="http://schemas.microsoft.com/office/drawing/2014/main" id="{724DD65A-A00D-6BFD-42B3-165FB52CAB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175260</xdr:rowOff>
        </xdr:to>
        <xdr:sp macro="" textlink="">
          <xdr:nvSpPr>
            <xdr:cNvPr id="85062" name="Option Button 34" hidden="1">
              <a:extLst>
                <a:ext uri="{63B3BB69-23CF-44E3-9099-C40C66FF867C}">
                  <a14:compatExt spid="_x0000_s85026"/>
                </a:ext>
                <a:ext uri="{FF2B5EF4-FFF2-40B4-BE49-F238E27FC236}">
                  <a16:creationId xmlns:a16="http://schemas.microsoft.com/office/drawing/2014/main" id="{1B1EF0CB-9307-AF57-0DE6-7F7586CEE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190500</xdr:rowOff>
        </xdr:to>
        <xdr:sp macro="" textlink="">
          <xdr:nvSpPr>
            <xdr:cNvPr id="85063" name="Option Button 35" hidden="1">
              <a:extLst>
                <a:ext uri="{63B3BB69-23CF-44E3-9099-C40C66FF867C}">
                  <a14:compatExt spid="_x0000_s85027"/>
                </a:ext>
                <a:ext uri="{FF2B5EF4-FFF2-40B4-BE49-F238E27FC236}">
                  <a16:creationId xmlns:a16="http://schemas.microsoft.com/office/drawing/2014/main" id="{9D7B1475-0E7C-651A-5FBC-1E9981CFC3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85064" name="Option Button 36" hidden="1">
              <a:extLst>
                <a:ext uri="{63B3BB69-23CF-44E3-9099-C40C66FF867C}">
                  <a14:compatExt spid="_x0000_s85028"/>
                </a:ext>
                <a:ext uri="{FF2B5EF4-FFF2-40B4-BE49-F238E27FC236}">
                  <a16:creationId xmlns:a16="http://schemas.microsoft.com/office/drawing/2014/main" id="{45426BF7-407D-ED2D-0318-8CAFEBCA30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85065" name="Option Button 37" hidden="1">
              <a:extLst>
                <a:ext uri="{63B3BB69-23CF-44E3-9099-C40C66FF867C}">
                  <a14:compatExt spid="_x0000_s85029"/>
                </a:ext>
                <a:ext uri="{FF2B5EF4-FFF2-40B4-BE49-F238E27FC236}">
                  <a16:creationId xmlns:a16="http://schemas.microsoft.com/office/drawing/2014/main" id="{529AE349-E946-0256-DEBD-DDDD7839D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85066" name="Option Button 38" hidden="1">
              <a:extLst>
                <a:ext uri="{63B3BB69-23CF-44E3-9099-C40C66FF867C}">
                  <a14:compatExt spid="_x0000_s85030"/>
                </a:ext>
                <a:ext uri="{FF2B5EF4-FFF2-40B4-BE49-F238E27FC236}">
                  <a16:creationId xmlns:a16="http://schemas.microsoft.com/office/drawing/2014/main" id="{F95E237D-04B3-E20F-E7D7-B293E8FCCC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85067" name="Option Button 39" hidden="1">
              <a:extLst>
                <a:ext uri="{63B3BB69-23CF-44E3-9099-C40C66FF867C}">
                  <a14:compatExt spid="_x0000_s85031"/>
                </a:ext>
                <a:ext uri="{FF2B5EF4-FFF2-40B4-BE49-F238E27FC236}">
                  <a16:creationId xmlns:a16="http://schemas.microsoft.com/office/drawing/2014/main" id="{6E46782E-A633-AD8A-184F-8860B8BF1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0</xdr:rowOff>
        </xdr:to>
        <xdr:sp macro="" textlink="">
          <xdr:nvSpPr>
            <xdr:cNvPr id="85068" name="Option Button 40" hidden="1">
              <a:extLst>
                <a:ext uri="{63B3BB69-23CF-44E3-9099-C40C66FF867C}">
                  <a14:compatExt spid="_x0000_s85032"/>
                </a:ext>
                <a:ext uri="{FF2B5EF4-FFF2-40B4-BE49-F238E27FC236}">
                  <a16:creationId xmlns:a16="http://schemas.microsoft.com/office/drawing/2014/main" id="{49295B0C-C890-E731-974E-308A047282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38100</xdr:rowOff>
        </xdr:from>
        <xdr:to>
          <xdr:col>37</xdr:col>
          <xdr:colOff>91440</xdr:colOff>
          <xdr:row>32</xdr:row>
          <xdr:rowOff>167640</xdr:rowOff>
        </xdr:to>
        <xdr:sp macro="" textlink="">
          <xdr:nvSpPr>
            <xdr:cNvPr id="85069" name="Option Button 41" hidden="1">
              <a:extLst>
                <a:ext uri="{63B3BB69-23CF-44E3-9099-C40C66FF867C}">
                  <a14:compatExt spid="_x0000_s85033"/>
                </a:ext>
                <a:ext uri="{FF2B5EF4-FFF2-40B4-BE49-F238E27FC236}">
                  <a16:creationId xmlns:a16="http://schemas.microsoft.com/office/drawing/2014/main" id="{FBCFF2CF-980B-99CE-C7D0-23A1E82805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198120</xdr:rowOff>
        </xdr:from>
        <xdr:to>
          <xdr:col>37</xdr:col>
          <xdr:colOff>83820</xdr:colOff>
          <xdr:row>34</xdr:row>
          <xdr:rowOff>0</xdr:rowOff>
        </xdr:to>
        <xdr:sp macro="" textlink="">
          <xdr:nvSpPr>
            <xdr:cNvPr id="85070" name="Option Button 42" hidden="1">
              <a:extLst>
                <a:ext uri="{63B3BB69-23CF-44E3-9099-C40C66FF867C}">
                  <a14:compatExt spid="_x0000_s85034"/>
                </a:ext>
                <a:ext uri="{FF2B5EF4-FFF2-40B4-BE49-F238E27FC236}">
                  <a16:creationId xmlns:a16="http://schemas.microsoft.com/office/drawing/2014/main" id="{19C1BA3F-B5A6-3715-81B0-2C703FEA93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85071" name="Option Button 43" hidden="1">
              <a:extLst>
                <a:ext uri="{63B3BB69-23CF-44E3-9099-C40C66FF867C}">
                  <a14:compatExt spid="_x0000_s85035"/>
                </a:ext>
                <a:ext uri="{FF2B5EF4-FFF2-40B4-BE49-F238E27FC236}">
                  <a16:creationId xmlns:a16="http://schemas.microsoft.com/office/drawing/2014/main" id="{5BC41083-7C1D-D238-F9FD-157547496B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85072" name="Option Button 44" hidden="1">
              <a:extLst>
                <a:ext uri="{63B3BB69-23CF-44E3-9099-C40C66FF867C}">
                  <a14:compatExt spid="_x0000_s85036"/>
                </a:ext>
                <a:ext uri="{FF2B5EF4-FFF2-40B4-BE49-F238E27FC236}">
                  <a16:creationId xmlns:a16="http://schemas.microsoft.com/office/drawing/2014/main" id="{928DA2B0-DA7F-A43F-1211-B288DB2F0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85073" name="Option Button 45" hidden="1">
              <a:extLst>
                <a:ext uri="{63B3BB69-23CF-44E3-9099-C40C66FF867C}">
                  <a14:compatExt spid="_x0000_s85037"/>
                </a:ext>
                <a:ext uri="{FF2B5EF4-FFF2-40B4-BE49-F238E27FC236}">
                  <a16:creationId xmlns:a16="http://schemas.microsoft.com/office/drawing/2014/main" id="{0E89CDBD-FD38-BE5C-E059-6EA72360CD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85074" name="Option Button 46" hidden="1">
              <a:extLst>
                <a:ext uri="{63B3BB69-23CF-44E3-9099-C40C66FF867C}">
                  <a14:compatExt spid="_x0000_s85038"/>
                </a:ext>
                <a:ext uri="{FF2B5EF4-FFF2-40B4-BE49-F238E27FC236}">
                  <a16:creationId xmlns:a16="http://schemas.microsoft.com/office/drawing/2014/main" id="{08AFA9AB-85B0-6F78-5B35-C7ABD8FC96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85075" name="Group Box 47" hidden="1">
              <a:extLst>
                <a:ext uri="{63B3BB69-23CF-44E3-9099-C40C66FF867C}">
                  <a14:compatExt spid="_x0000_s85039"/>
                </a:ext>
                <a:ext uri="{FF2B5EF4-FFF2-40B4-BE49-F238E27FC236}">
                  <a16:creationId xmlns:a16="http://schemas.microsoft.com/office/drawing/2014/main" id="{76B64B98-9761-46C6-11EF-4C1626F9D2F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85076" name="Option Button 48" hidden="1">
              <a:extLst>
                <a:ext uri="{63B3BB69-23CF-44E3-9099-C40C66FF867C}">
                  <a14:compatExt spid="_x0000_s85040"/>
                </a:ext>
                <a:ext uri="{FF2B5EF4-FFF2-40B4-BE49-F238E27FC236}">
                  <a16:creationId xmlns:a16="http://schemas.microsoft.com/office/drawing/2014/main" id="{BF985E3A-250E-83BA-BC70-552024A66A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85077" name="Option Button 49" hidden="1">
              <a:extLst>
                <a:ext uri="{63B3BB69-23CF-44E3-9099-C40C66FF867C}">
                  <a14:compatExt spid="_x0000_s85041"/>
                </a:ext>
                <a:ext uri="{FF2B5EF4-FFF2-40B4-BE49-F238E27FC236}">
                  <a16:creationId xmlns:a16="http://schemas.microsoft.com/office/drawing/2014/main" id="{91ED835B-9099-BB95-EB7B-9C01E65C4B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2470" y="4196715"/>
          <a:ext cx="308610" cy="403860"/>
          <a:chOff x="4501773" y="3772561"/>
          <a:chExt cx="303832" cy="486910"/>
        </a:xfrm>
      </xdr:grpSpPr>
      <xdr:sp macro="" textlink="">
        <xdr:nvSpPr>
          <xdr:cNvPr id="86017" name="Option Button 1" hidden="1">
            <a:extLst>
              <a:ext uri="{63B3BB69-23CF-44E3-9099-C40C66FF867C}">
                <a14:compatExt xmlns:a14="http://schemas.microsoft.com/office/drawing/2010/main"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xmlns:a14="http://schemas.microsoft.com/office/drawing/2010/main"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1040" y="4745355"/>
          <a:ext cx="308610" cy="712470"/>
          <a:chOff x="4479758" y="4496302"/>
          <a:chExt cx="301792" cy="780035"/>
        </a:xfrm>
      </xdr:grpSpPr>
      <xdr:sp macro="" textlink="">
        <xdr:nvSpPr>
          <xdr:cNvPr id="86019" name="Option Button 3" hidden="1">
            <a:extLst>
              <a:ext uri="{63B3BB69-23CF-44E3-9099-C40C66FF867C}">
                <a14:compatExt xmlns:a14="http://schemas.microsoft.com/office/drawing/2010/main"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xmlns:a14="http://schemas.microsoft.com/office/drawing/2010/main"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xmlns:a14="http://schemas.microsoft.com/office/drawing/2010/main" spid="_x0000_s86021"/>
              </a:ext>
              <a:ext uri="{FF2B5EF4-FFF2-40B4-BE49-F238E27FC236}">
                <a16:creationId xmlns:a16="http://schemas.microsoft.com/office/drawing/2014/main" id="{00000000-0008-0000-0400-00000550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1040" y="5602603"/>
          <a:ext cx="308610" cy="692375"/>
          <a:chOff x="4549825" y="5456606"/>
          <a:chExt cx="308371" cy="762891"/>
        </a:xfrm>
      </xdr:grpSpPr>
      <xdr:sp macro="" textlink="">
        <xdr:nvSpPr>
          <xdr:cNvPr id="86022" name="Option Button 6" hidden="1">
            <a:extLst>
              <a:ext uri="{63B3BB69-23CF-44E3-9099-C40C66FF867C}">
                <a14:compatExt xmlns:a14="http://schemas.microsoft.com/office/drawing/2010/main"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xmlns:a14="http://schemas.microsoft.com/office/drawing/2010/main"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xmlns:a14="http://schemas.microsoft.com/office/drawing/2010/main" spid="_x0000_s86024"/>
              </a:ext>
              <a:ext uri="{FF2B5EF4-FFF2-40B4-BE49-F238E27FC236}">
                <a16:creationId xmlns:a16="http://schemas.microsoft.com/office/drawing/2014/main" id="{00000000-0008-0000-0400-00000850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xmlns:a14="http://schemas.microsoft.com/office/drawing/2010/main"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xmlns:a14="http://schemas.microsoft.com/office/drawing/2010/main"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2640" y="56026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2640" y="8905022"/>
          <a:ext cx="308610" cy="373380"/>
          <a:chOff x="5763126" y="8931920"/>
          <a:chExt cx="301792" cy="494793"/>
        </a:xfrm>
      </xdr:grpSpPr>
      <xdr:sp macro="" textlink="">
        <xdr:nvSpPr>
          <xdr:cNvPr id="86027" name="Option Button 11" hidden="1">
            <a:extLst>
              <a:ext uri="{63B3BB69-23CF-44E3-9099-C40C66FF867C}">
                <a14:compatExt xmlns:a14="http://schemas.microsoft.com/office/drawing/2010/main" spid="_x0000_s86027"/>
              </a:ext>
              <a:ext uri="{FF2B5EF4-FFF2-40B4-BE49-F238E27FC236}">
                <a16:creationId xmlns:a16="http://schemas.microsoft.com/office/drawing/2014/main" id="{00000000-0008-0000-0400-00000B50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xmlns:a14="http://schemas.microsoft.com/office/drawing/2010/main"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xmlns:a14="http://schemas.microsoft.com/office/drawing/2010/main"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xmlns:a14="http://schemas.microsoft.com/office/drawing/2010/main"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xmlns:a14="http://schemas.microsoft.com/office/drawing/2010/main"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xmlns:a14="http://schemas.microsoft.com/office/drawing/2010/main"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1040" y="6459855"/>
          <a:ext cx="308610" cy="636270"/>
          <a:chOff x="4549825" y="6438942"/>
          <a:chExt cx="308371" cy="779258"/>
        </a:xfrm>
      </xdr:grpSpPr>
      <xdr:sp macro="" textlink="">
        <xdr:nvSpPr>
          <xdr:cNvPr id="86033" name="Option Button 17" hidden="1">
            <a:extLst>
              <a:ext uri="{63B3BB69-23CF-44E3-9099-C40C66FF867C}">
                <a14:compatExt xmlns:a14="http://schemas.microsoft.com/office/drawing/2010/main" spid="_x0000_s86033"/>
              </a:ext>
              <a:ext uri="{FF2B5EF4-FFF2-40B4-BE49-F238E27FC236}">
                <a16:creationId xmlns:a16="http://schemas.microsoft.com/office/drawing/2014/main" id="{00000000-0008-0000-0400-00001150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xmlns:a14="http://schemas.microsoft.com/office/drawing/2010/main"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xmlns:a14="http://schemas.microsoft.com/office/drawing/2010/main" spid="_x0000_s86035"/>
              </a:ext>
              <a:ext uri="{FF2B5EF4-FFF2-40B4-BE49-F238E27FC236}">
                <a16:creationId xmlns:a16="http://schemas.microsoft.com/office/drawing/2014/main" id="{00000000-0008-0000-0400-00001350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xmlns:a14="http://schemas.microsoft.com/office/drawing/2010/main"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xmlns:a14="http://schemas.microsoft.com/office/drawing/2010/main"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xmlns:a14="http://schemas.microsoft.com/office/drawing/2010/main"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xmlns:a14="http://schemas.microsoft.com/office/drawing/2010/main"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xmlns:a14="http://schemas.microsoft.com/office/drawing/2010/main"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xmlns:a14="http://schemas.microsoft.com/office/drawing/2010/main"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xmlns:a14="http://schemas.microsoft.com/office/drawing/2010/main"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xmlns:a14="http://schemas.microsoft.com/office/drawing/2010/main"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6520" y="8049678"/>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5411" y="41814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xmlns:a14="http://schemas.microsoft.com/office/drawing/2010/main"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3294" y="47418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xmlns:a14="http://schemas.microsoft.com/office/drawing/2010/main"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8174" y="645518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86264" y="8049350"/>
          <a:ext cx="222482" cy="696495"/>
          <a:chOff x="5767613" y="8168780"/>
          <a:chExt cx="217582" cy="792437"/>
        </a:xfrm>
      </xdr:grpSpPr>
      <xdr:sp macro="" textlink="">
        <xdr:nvSpPr>
          <xdr:cNvPr id="86046" name="Option Button 30" hidden="1">
            <a:extLst>
              <a:ext uri="{63B3BB69-23CF-44E3-9099-C40C66FF867C}">
                <a14:compatExt xmlns:a14="http://schemas.microsoft.com/office/drawing/2010/main" spid="_x0000_s86046"/>
              </a:ext>
              <a:ext uri="{FF2B5EF4-FFF2-40B4-BE49-F238E27FC236}">
                <a16:creationId xmlns:a16="http://schemas.microsoft.com/office/drawing/2014/main" id="{00000000-0008-0000-0400-00001E50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xmlns:a14="http://schemas.microsoft.com/office/drawing/2010/main" spid="_x0000_s86047"/>
              </a:ext>
              <a:ext uri="{FF2B5EF4-FFF2-40B4-BE49-F238E27FC236}">
                <a16:creationId xmlns:a16="http://schemas.microsoft.com/office/drawing/2014/main" id="{00000000-0008-0000-0400-00001F50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1040" y="8048625"/>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2640" y="4181475"/>
          <a:ext cx="308610" cy="419100"/>
          <a:chOff x="45017" y="37725"/>
          <a:chExt cx="3039" cy="4869"/>
        </a:xfrm>
      </xdr:grpSpPr>
      <xdr:sp macro="" textlink="">
        <xdr:nvSpPr>
          <xdr:cNvPr id="86048" name="Option Button 32" hidden="1">
            <a:extLst>
              <a:ext uri="{63B3BB69-23CF-44E3-9099-C40C66FF867C}">
                <a14:compatExt xmlns:a14="http://schemas.microsoft.com/office/drawing/2010/main"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xmlns:a14="http://schemas.microsoft.com/office/drawing/2010/main"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2640" y="4753701"/>
          <a:ext cx="308610" cy="684984"/>
          <a:chOff x="57686" y="45007"/>
          <a:chExt cx="3018" cy="8207"/>
        </a:xfrm>
      </xdr:grpSpPr>
      <xdr:sp macro="" textlink="">
        <xdr:nvSpPr>
          <xdr:cNvPr id="86050" name="Option Button 34" hidden="1">
            <a:extLst>
              <a:ext uri="{63B3BB69-23CF-44E3-9099-C40C66FF867C}">
                <a14:compatExt xmlns:a14="http://schemas.microsoft.com/office/drawing/2010/main"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xmlns:a14="http://schemas.microsoft.com/office/drawing/2010/main"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xmlns:a14="http://schemas.microsoft.com/office/drawing/2010/main"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2640" y="5602605"/>
          <a:ext cx="308610" cy="712470"/>
          <a:chOff x="57631" y="54838"/>
          <a:chExt cx="3018" cy="7876"/>
        </a:xfrm>
      </xdr:grpSpPr>
      <xdr:sp macro="" textlink="">
        <xdr:nvSpPr>
          <xdr:cNvPr id="86053" name="Option Button 37" hidden="1">
            <a:extLst>
              <a:ext uri="{63B3BB69-23CF-44E3-9099-C40C66FF867C}">
                <a14:compatExt xmlns:a14="http://schemas.microsoft.com/office/drawing/2010/main"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xmlns:a14="http://schemas.microsoft.com/office/drawing/2010/main"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xmlns:a14="http://schemas.microsoft.com/office/drawing/2010/main"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2640" y="6459855"/>
          <a:ext cx="308610" cy="636270"/>
          <a:chOff x="57631" y="54838"/>
          <a:chExt cx="3018" cy="7963"/>
        </a:xfrm>
      </xdr:grpSpPr>
      <xdr:sp macro="" textlink="">
        <xdr:nvSpPr>
          <xdr:cNvPr id="86056" name="Option Button 40" hidden="1">
            <a:extLst>
              <a:ext uri="{63B3BB69-23CF-44E3-9099-C40C66FF867C}">
                <a14:compatExt xmlns:a14="http://schemas.microsoft.com/office/drawing/2010/main"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xmlns:a14="http://schemas.microsoft.com/office/drawing/2010/main"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xmlns:a14="http://schemas.microsoft.com/office/drawing/2010/main"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6631" y="7225693"/>
          <a:ext cx="237469" cy="70529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6638" y="7225721"/>
          <a:ext cx="229138" cy="705189"/>
          <a:chOff x="45321" y="72871"/>
          <a:chExt cx="2304" cy="6586"/>
        </a:xfrm>
      </xdr:grpSpPr>
      <xdr:sp macro="" textlink="">
        <xdr:nvSpPr>
          <xdr:cNvPr id="86059" name="Option Button 43" hidden="1">
            <a:extLst>
              <a:ext uri="{63B3BB69-23CF-44E3-9099-C40C66FF867C}">
                <a14:compatExt xmlns:a14="http://schemas.microsoft.com/office/drawing/2010/main"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xmlns:a14="http://schemas.microsoft.com/office/drawing/2010/main"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2640" y="8048625"/>
          <a:ext cx="320040"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1040" y="8048625"/>
              <a:ext cx="323850" cy="716280"/>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1626" y="8047692"/>
          <a:ext cx="205963" cy="737102"/>
          <a:chOff x="4538974" y="8166081"/>
          <a:chExt cx="208607" cy="749766"/>
        </a:xfrm>
      </xdr:grpSpPr>
      <xdr:sp macro="" textlink="">
        <xdr:nvSpPr>
          <xdr:cNvPr id="86061" name="Option Button 45" hidden="1">
            <a:extLst>
              <a:ext uri="{63B3BB69-23CF-44E3-9099-C40C66FF867C}">
                <a14:compatExt xmlns:a14="http://schemas.microsoft.com/office/drawing/2010/main" spid="_x0000_s86061"/>
              </a:ext>
              <a:ext uri="{FF2B5EF4-FFF2-40B4-BE49-F238E27FC236}">
                <a16:creationId xmlns:a16="http://schemas.microsoft.com/office/drawing/2014/main" id="{00000000-0008-0000-0400-00002D50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xmlns:a14="http://schemas.microsoft.com/office/drawing/2010/main" spid="_x0000_s86062"/>
              </a:ext>
              <a:ext uri="{FF2B5EF4-FFF2-40B4-BE49-F238E27FC236}">
                <a16:creationId xmlns:a16="http://schemas.microsoft.com/office/drawing/2014/main" id="{00000000-0008-0000-0400-00002E50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xmlns:a14="http://schemas.microsoft.com/office/drawing/2010/main"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2937" y="7227910"/>
          <a:ext cx="308612" cy="699550"/>
          <a:chOff x="5809589" y="7290599"/>
          <a:chExt cx="301595" cy="707491"/>
        </a:xfrm>
      </xdr:grpSpPr>
      <xdr:sp macro="" textlink="">
        <xdr:nvSpPr>
          <xdr:cNvPr id="86064" name="Option Button 48" hidden="1">
            <a:extLst>
              <a:ext uri="{63B3BB69-23CF-44E3-9099-C40C66FF867C}">
                <a14:compatExt xmlns:a14="http://schemas.microsoft.com/office/drawing/2010/main" spid="_x0000_s86064"/>
              </a:ext>
              <a:ext uri="{FF2B5EF4-FFF2-40B4-BE49-F238E27FC236}">
                <a16:creationId xmlns:a16="http://schemas.microsoft.com/office/drawing/2014/main" id="{00000000-0008-0000-0400-00003050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xmlns:a14="http://schemas.microsoft.com/office/drawing/2010/main" spid="_x0000_s86065"/>
              </a:ext>
              <a:ext uri="{FF2B5EF4-FFF2-40B4-BE49-F238E27FC236}">
                <a16:creationId xmlns:a16="http://schemas.microsoft.com/office/drawing/2014/main" id="{00000000-0008-0000-0400-00003150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9800" cy="320638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52" name="Option Button 1" hidden="1">
              <a:extLst>
                <a:ext uri="{63B3BB69-23CF-44E3-9099-C40C66FF867C}">
                  <a14:compatExt spid="_x0000_s86017"/>
                </a:ext>
                <a:ext uri="{FF2B5EF4-FFF2-40B4-BE49-F238E27FC236}">
                  <a16:creationId xmlns:a16="http://schemas.microsoft.com/office/drawing/2014/main" id="{016757E7-CB01-4D45-E13A-86FA50FC6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53" name="Option Button 2" hidden="1">
              <a:extLst>
                <a:ext uri="{63B3BB69-23CF-44E3-9099-C40C66FF867C}">
                  <a14:compatExt spid="_x0000_s86018"/>
                </a:ext>
                <a:ext uri="{FF2B5EF4-FFF2-40B4-BE49-F238E27FC236}">
                  <a16:creationId xmlns:a16="http://schemas.microsoft.com/office/drawing/2014/main" id="{5813C7E0-8188-8B56-B698-38D201C123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54" name="Option Button 3" hidden="1">
              <a:extLst>
                <a:ext uri="{63B3BB69-23CF-44E3-9099-C40C66FF867C}">
                  <a14:compatExt spid="_x0000_s86019"/>
                </a:ext>
                <a:ext uri="{FF2B5EF4-FFF2-40B4-BE49-F238E27FC236}">
                  <a16:creationId xmlns:a16="http://schemas.microsoft.com/office/drawing/2014/main" id="{58AF4F3F-7C38-C35F-EDA5-87AA20442A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55" name="Option Button 4" hidden="1">
              <a:extLst>
                <a:ext uri="{63B3BB69-23CF-44E3-9099-C40C66FF867C}">
                  <a14:compatExt spid="_x0000_s86020"/>
                </a:ext>
                <a:ext uri="{FF2B5EF4-FFF2-40B4-BE49-F238E27FC236}">
                  <a16:creationId xmlns:a16="http://schemas.microsoft.com/office/drawing/2014/main" id="{303E2E27-0BDB-EE4A-9B58-8694E1ACEA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56" name="Option Button 5" hidden="1">
              <a:extLst>
                <a:ext uri="{63B3BB69-23CF-44E3-9099-C40C66FF867C}">
                  <a14:compatExt spid="_x0000_s86021"/>
                </a:ext>
                <a:ext uri="{FF2B5EF4-FFF2-40B4-BE49-F238E27FC236}">
                  <a16:creationId xmlns:a16="http://schemas.microsoft.com/office/drawing/2014/main" id="{BE442721-B289-0A83-37E7-2F24A26D4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57" name="Option Button 6" hidden="1">
              <a:extLst>
                <a:ext uri="{63B3BB69-23CF-44E3-9099-C40C66FF867C}">
                  <a14:compatExt spid="_x0000_s86022"/>
                </a:ext>
                <a:ext uri="{FF2B5EF4-FFF2-40B4-BE49-F238E27FC236}">
                  <a16:creationId xmlns:a16="http://schemas.microsoft.com/office/drawing/2014/main" id="{0DD6B7AA-1BF6-9D9D-5EAD-DF30E540AD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58" name="Option Button 7" hidden="1">
              <a:extLst>
                <a:ext uri="{63B3BB69-23CF-44E3-9099-C40C66FF867C}">
                  <a14:compatExt spid="_x0000_s86023"/>
                </a:ext>
                <a:ext uri="{FF2B5EF4-FFF2-40B4-BE49-F238E27FC236}">
                  <a16:creationId xmlns:a16="http://schemas.microsoft.com/office/drawing/2014/main" id="{CC015BCC-5832-612F-5E97-50E122F65F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59" name="Option Button 8" hidden="1">
              <a:extLst>
                <a:ext uri="{63B3BB69-23CF-44E3-9099-C40C66FF867C}">
                  <a14:compatExt spid="_x0000_s86024"/>
                </a:ext>
                <a:ext uri="{FF2B5EF4-FFF2-40B4-BE49-F238E27FC236}">
                  <a16:creationId xmlns:a16="http://schemas.microsoft.com/office/drawing/2014/main" id="{05B0D862-B98D-A03E-1BBB-16134ECDBC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60" name="Option Button 9" hidden="1">
              <a:extLst>
                <a:ext uri="{63B3BB69-23CF-44E3-9099-C40C66FF867C}">
                  <a14:compatExt spid="_x0000_s86025"/>
                </a:ext>
                <a:ext uri="{FF2B5EF4-FFF2-40B4-BE49-F238E27FC236}">
                  <a16:creationId xmlns:a16="http://schemas.microsoft.com/office/drawing/2014/main" id="{B6AB882E-122E-1B62-C2BC-D2F719FE4B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61" name="Option Button 10" hidden="1">
              <a:extLst>
                <a:ext uri="{63B3BB69-23CF-44E3-9099-C40C66FF867C}">
                  <a14:compatExt spid="_x0000_s86026"/>
                </a:ext>
                <a:ext uri="{FF2B5EF4-FFF2-40B4-BE49-F238E27FC236}">
                  <a16:creationId xmlns:a16="http://schemas.microsoft.com/office/drawing/2014/main" id="{4C9A5F05-9E5F-1CA3-70EF-5A4770F52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62" name="Option Button 11" hidden="1">
              <a:extLst>
                <a:ext uri="{63B3BB69-23CF-44E3-9099-C40C66FF867C}">
                  <a14:compatExt spid="_x0000_s86027"/>
                </a:ext>
                <a:ext uri="{FF2B5EF4-FFF2-40B4-BE49-F238E27FC236}">
                  <a16:creationId xmlns:a16="http://schemas.microsoft.com/office/drawing/2014/main" id="{8EA8485D-424E-CF5B-E486-9A9E2028E4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63" name="Option Button 12" hidden="1">
              <a:extLst>
                <a:ext uri="{63B3BB69-23CF-44E3-9099-C40C66FF867C}">
                  <a14:compatExt spid="_x0000_s86028"/>
                </a:ext>
                <a:ext uri="{FF2B5EF4-FFF2-40B4-BE49-F238E27FC236}">
                  <a16:creationId xmlns:a16="http://schemas.microsoft.com/office/drawing/2014/main" id="{1D8FC57E-3C74-BF20-5327-CABFA0E1C9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86016" name="Group Box 13" hidden="1">
              <a:extLst>
                <a:ext uri="{63B3BB69-23CF-44E3-9099-C40C66FF867C}">
                  <a14:compatExt spid="_x0000_s86029"/>
                </a:ext>
                <a:ext uri="{FF2B5EF4-FFF2-40B4-BE49-F238E27FC236}">
                  <a16:creationId xmlns:a16="http://schemas.microsoft.com/office/drawing/2014/main" id="{254868D0-B1FC-A08F-2D40-D8F938F4B5C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86066" name="Group Box 14" hidden="1">
              <a:extLst>
                <a:ext uri="{63B3BB69-23CF-44E3-9099-C40C66FF867C}">
                  <a14:compatExt spid="_x0000_s86030"/>
                </a:ext>
                <a:ext uri="{FF2B5EF4-FFF2-40B4-BE49-F238E27FC236}">
                  <a16:creationId xmlns:a16="http://schemas.microsoft.com/office/drawing/2014/main" id="{65F91E2B-F6CA-1E31-E5EA-AEC6F29D63B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99060</xdr:rowOff>
        </xdr:to>
        <xdr:sp macro="" textlink="">
          <xdr:nvSpPr>
            <xdr:cNvPr id="86067" name="Group Box 15" hidden="1">
              <a:extLst>
                <a:ext uri="{63B3BB69-23CF-44E3-9099-C40C66FF867C}">
                  <a14:compatExt spid="_x0000_s86031"/>
                </a:ext>
                <a:ext uri="{FF2B5EF4-FFF2-40B4-BE49-F238E27FC236}">
                  <a16:creationId xmlns:a16="http://schemas.microsoft.com/office/drawing/2014/main" id="{14FA20AF-ED2E-68A8-4B9A-A41F4914AFE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76200</xdr:rowOff>
        </xdr:to>
        <xdr:sp macro="" textlink="">
          <xdr:nvSpPr>
            <xdr:cNvPr id="86068" name="Group Box 16" hidden="1">
              <a:extLst>
                <a:ext uri="{63B3BB69-23CF-44E3-9099-C40C66FF867C}">
                  <a14:compatExt spid="_x0000_s86032"/>
                </a:ext>
                <a:ext uri="{FF2B5EF4-FFF2-40B4-BE49-F238E27FC236}">
                  <a16:creationId xmlns:a16="http://schemas.microsoft.com/office/drawing/2014/main" id="{7F322EA6-6943-D298-200B-AFD10B8E9E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7620</xdr:rowOff>
        </xdr:to>
        <xdr:sp macro="" textlink="">
          <xdr:nvSpPr>
            <xdr:cNvPr id="86069" name="Option Button 17" hidden="1">
              <a:extLst>
                <a:ext uri="{63B3BB69-23CF-44E3-9099-C40C66FF867C}">
                  <a14:compatExt spid="_x0000_s86033"/>
                </a:ext>
                <a:ext uri="{FF2B5EF4-FFF2-40B4-BE49-F238E27FC236}">
                  <a16:creationId xmlns:a16="http://schemas.microsoft.com/office/drawing/2014/main" id="{FD078CF8-E100-3175-5A27-E1780E8C1D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38100</xdr:rowOff>
        </xdr:from>
        <xdr:to>
          <xdr:col>29</xdr:col>
          <xdr:colOff>91440</xdr:colOff>
          <xdr:row>32</xdr:row>
          <xdr:rowOff>182880</xdr:rowOff>
        </xdr:to>
        <xdr:sp macro="" textlink="">
          <xdr:nvSpPr>
            <xdr:cNvPr id="86070" name="Option Button 18" hidden="1">
              <a:extLst>
                <a:ext uri="{63B3BB69-23CF-44E3-9099-C40C66FF867C}">
                  <a14:compatExt spid="_x0000_s86034"/>
                </a:ext>
                <a:ext uri="{FF2B5EF4-FFF2-40B4-BE49-F238E27FC236}">
                  <a16:creationId xmlns:a16="http://schemas.microsoft.com/office/drawing/2014/main" id="{0CB0112D-9491-5883-D89F-9935474CC0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7620</xdr:rowOff>
        </xdr:from>
        <xdr:to>
          <xdr:col>29</xdr:col>
          <xdr:colOff>91440</xdr:colOff>
          <xdr:row>34</xdr:row>
          <xdr:rowOff>0</xdr:rowOff>
        </xdr:to>
        <xdr:sp macro="" textlink="">
          <xdr:nvSpPr>
            <xdr:cNvPr id="86071" name="Option Button 19" hidden="1">
              <a:extLst>
                <a:ext uri="{63B3BB69-23CF-44E3-9099-C40C66FF867C}">
                  <a14:compatExt spid="_x0000_s86035"/>
                </a:ext>
                <a:ext uri="{FF2B5EF4-FFF2-40B4-BE49-F238E27FC236}">
                  <a16:creationId xmlns:a16="http://schemas.microsoft.com/office/drawing/2014/main" id="{77BFC9FB-1A2A-088A-0C0F-C74892720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86072" name="Group Box 20" hidden="1">
              <a:extLst>
                <a:ext uri="{63B3BB69-23CF-44E3-9099-C40C66FF867C}">
                  <a14:compatExt spid="_x0000_s86036"/>
                </a:ext>
                <a:ext uri="{FF2B5EF4-FFF2-40B4-BE49-F238E27FC236}">
                  <a16:creationId xmlns:a16="http://schemas.microsoft.com/office/drawing/2014/main" id="{1AEDAF5B-18E3-AF72-C4C1-F30CE3AD6C0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45</xdr:row>
          <xdr:rowOff>83820</xdr:rowOff>
        </xdr:to>
        <xdr:sp macro="" textlink="">
          <xdr:nvSpPr>
            <xdr:cNvPr id="86073" name="Group Box 21" hidden="1">
              <a:extLst>
                <a:ext uri="{63B3BB69-23CF-44E3-9099-C40C66FF867C}">
                  <a14:compatExt spid="_x0000_s86037"/>
                </a:ext>
                <a:ext uri="{FF2B5EF4-FFF2-40B4-BE49-F238E27FC236}">
                  <a16:creationId xmlns:a16="http://schemas.microsoft.com/office/drawing/2014/main" id="{0943BE12-ACB6-C125-EC16-E5C3228033A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86074" name="Group Box 22" hidden="1">
              <a:extLst>
                <a:ext uri="{63B3BB69-23CF-44E3-9099-C40C66FF867C}">
                  <a14:compatExt spid="_x0000_s86038"/>
                </a:ext>
                <a:ext uri="{FF2B5EF4-FFF2-40B4-BE49-F238E27FC236}">
                  <a16:creationId xmlns:a16="http://schemas.microsoft.com/office/drawing/2014/main" id="{3519E59F-1E05-7364-52F7-9E84D19E17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30480</xdr:colOff>
          <xdr:row>34</xdr:row>
          <xdr:rowOff>45720</xdr:rowOff>
        </xdr:to>
        <xdr:sp macro="" textlink="">
          <xdr:nvSpPr>
            <xdr:cNvPr id="86075" name="Group Box 23" hidden="1">
              <a:extLst>
                <a:ext uri="{63B3BB69-23CF-44E3-9099-C40C66FF867C}">
                  <a14:compatExt spid="_x0000_s86039"/>
                </a:ext>
                <a:ext uri="{FF2B5EF4-FFF2-40B4-BE49-F238E27FC236}">
                  <a16:creationId xmlns:a16="http://schemas.microsoft.com/office/drawing/2014/main" id="{0FA6803B-65B9-4352-5ABB-346BF14AE6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68580</xdr:rowOff>
        </xdr:to>
        <xdr:sp macro="" textlink="">
          <xdr:nvSpPr>
            <xdr:cNvPr id="86076" name="Group Box 24" hidden="1">
              <a:extLst>
                <a:ext uri="{63B3BB69-23CF-44E3-9099-C40C66FF867C}">
                  <a14:compatExt spid="_x0000_s86040"/>
                </a:ext>
                <a:ext uri="{FF2B5EF4-FFF2-40B4-BE49-F238E27FC236}">
                  <a16:creationId xmlns:a16="http://schemas.microsoft.com/office/drawing/2014/main" id="{B75A3979-871F-2EEF-DD1F-1D3AD2D968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86077" name="Group Box 25" hidden="1">
              <a:extLst>
                <a:ext uri="{63B3BB69-23CF-44E3-9099-C40C66FF867C}">
                  <a14:compatExt spid="_x0000_s86041"/>
                </a:ext>
                <a:ext uri="{FF2B5EF4-FFF2-40B4-BE49-F238E27FC236}">
                  <a16:creationId xmlns:a16="http://schemas.microsoft.com/office/drawing/2014/main" id="{4E9BA834-7E34-0112-EC11-FB0A81540B7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53340</xdr:rowOff>
        </xdr:to>
        <xdr:sp macro="" textlink="">
          <xdr:nvSpPr>
            <xdr:cNvPr id="86078" name="Group Box 26" hidden="1">
              <a:extLst>
                <a:ext uri="{63B3BB69-23CF-44E3-9099-C40C66FF867C}">
                  <a14:compatExt spid="_x0000_s86042"/>
                </a:ext>
                <a:ext uri="{FF2B5EF4-FFF2-40B4-BE49-F238E27FC236}">
                  <a16:creationId xmlns:a16="http://schemas.microsoft.com/office/drawing/2014/main" id="{E614BD28-80A1-BCE5-FC31-797119F6B2F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30480</xdr:colOff>
          <xdr:row>23</xdr:row>
          <xdr:rowOff>68580</xdr:rowOff>
        </xdr:to>
        <xdr:sp macro="" textlink="">
          <xdr:nvSpPr>
            <xdr:cNvPr id="86079" name="Group Box 27" hidden="1">
              <a:extLst>
                <a:ext uri="{63B3BB69-23CF-44E3-9099-C40C66FF867C}">
                  <a14:compatExt spid="_x0000_s86043"/>
                </a:ext>
                <a:ext uri="{FF2B5EF4-FFF2-40B4-BE49-F238E27FC236}">
                  <a16:creationId xmlns:a16="http://schemas.microsoft.com/office/drawing/2014/main" id="{4355CE5B-9306-C555-7749-388143DD1BB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86080" name="Group Box 28" hidden="1">
              <a:extLst>
                <a:ext uri="{63B3BB69-23CF-44E3-9099-C40C66FF867C}">
                  <a14:compatExt spid="_x0000_s86044"/>
                </a:ext>
                <a:ext uri="{FF2B5EF4-FFF2-40B4-BE49-F238E27FC236}">
                  <a16:creationId xmlns:a16="http://schemas.microsoft.com/office/drawing/2014/main" id="{F9E0D535-FEA3-F574-1FA9-250BCC689AD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30480</xdr:rowOff>
        </xdr:to>
        <xdr:sp macro="" textlink="">
          <xdr:nvSpPr>
            <xdr:cNvPr id="86081" name="Group Box 29" hidden="1">
              <a:extLst>
                <a:ext uri="{63B3BB69-23CF-44E3-9099-C40C66FF867C}">
                  <a14:compatExt spid="_x0000_s86045"/>
                </a:ext>
                <a:ext uri="{FF2B5EF4-FFF2-40B4-BE49-F238E27FC236}">
                  <a16:creationId xmlns:a16="http://schemas.microsoft.com/office/drawing/2014/main" id="{3794E3AD-F129-DFFD-CB1D-51056B228CA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86082" name="Option Button 30" hidden="1">
              <a:extLst>
                <a:ext uri="{63B3BB69-23CF-44E3-9099-C40C66FF867C}">
                  <a14:compatExt spid="_x0000_s86046"/>
                </a:ext>
                <a:ext uri="{FF2B5EF4-FFF2-40B4-BE49-F238E27FC236}">
                  <a16:creationId xmlns:a16="http://schemas.microsoft.com/office/drawing/2014/main" id="{66C0E0C5-DB31-F326-F957-AFE6D472E1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86083" name="Option Button 31" hidden="1">
              <a:extLst>
                <a:ext uri="{63B3BB69-23CF-44E3-9099-C40C66FF867C}">
                  <a14:compatExt spid="_x0000_s86047"/>
                </a:ext>
                <a:ext uri="{FF2B5EF4-FFF2-40B4-BE49-F238E27FC236}">
                  <a16:creationId xmlns:a16="http://schemas.microsoft.com/office/drawing/2014/main" id="{2782EF8E-111F-702C-CEC0-A5013465A4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86084" name="Option Button 32" hidden="1">
              <a:extLst>
                <a:ext uri="{63B3BB69-23CF-44E3-9099-C40C66FF867C}">
                  <a14:compatExt spid="_x0000_s86048"/>
                </a:ext>
                <a:ext uri="{FF2B5EF4-FFF2-40B4-BE49-F238E27FC236}">
                  <a16:creationId xmlns:a16="http://schemas.microsoft.com/office/drawing/2014/main" id="{300FED3B-D3DA-9036-BABE-CE01DA04EC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86085" name="Option Button 33" hidden="1">
              <a:extLst>
                <a:ext uri="{63B3BB69-23CF-44E3-9099-C40C66FF867C}">
                  <a14:compatExt spid="_x0000_s86049"/>
                </a:ext>
                <a:ext uri="{FF2B5EF4-FFF2-40B4-BE49-F238E27FC236}">
                  <a16:creationId xmlns:a16="http://schemas.microsoft.com/office/drawing/2014/main" id="{91CC33EC-4751-31A6-EDDA-EF63C161FE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175260</xdr:rowOff>
        </xdr:to>
        <xdr:sp macro="" textlink="">
          <xdr:nvSpPr>
            <xdr:cNvPr id="86086" name="Option Button 34" hidden="1">
              <a:extLst>
                <a:ext uri="{63B3BB69-23CF-44E3-9099-C40C66FF867C}">
                  <a14:compatExt spid="_x0000_s86050"/>
                </a:ext>
                <a:ext uri="{FF2B5EF4-FFF2-40B4-BE49-F238E27FC236}">
                  <a16:creationId xmlns:a16="http://schemas.microsoft.com/office/drawing/2014/main" id="{6BD5AD6D-8828-B78E-7232-D572406F96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190500</xdr:rowOff>
        </xdr:to>
        <xdr:sp macro="" textlink="">
          <xdr:nvSpPr>
            <xdr:cNvPr id="86087" name="Option Button 35" hidden="1">
              <a:extLst>
                <a:ext uri="{63B3BB69-23CF-44E3-9099-C40C66FF867C}">
                  <a14:compatExt spid="_x0000_s86051"/>
                </a:ext>
                <a:ext uri="{FF2B5EF4-FFF2-40B4-BE49-F238E27FC236}">
                  <a16:creationId xmlns:a16="http://schemas.microsoft.com/office/drawing/2014/main" id="{D76C9607-C8C8-8F7E-D19C-A7232298F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86088" name="Option Button 36" hidden="1">
              <a:extLst>
                <a:ext uri="{63B3BB69-23CF-44E3-9099-C40C66FF867C}">
                  <a14:compatExt spid="_x0000_s86052"/>
                </a:ext>
                <a:ext uri="{FF2B5EF4-FFF2-40B4-BE49-F238E27FC236}">
                  <a16:creationId xmlns:a16="http://schemas.microsoft.com/office/drawing/2014/main" id="{2D4E64C0-FB33-D3E7-85F4-52BE623BEE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86089" name="Option Button 37" hidden="1">
              <a:extLst>
                <a:ext uri="{63B3BB69-23CF-44E3-9099-C40C66FF867C}">
                  <a14:compatExt spid="_x0000_s86053"/>
                </a:ext>
                <a:ext uri="{FF2B5EF4-FFF2-40B4-BE49-F238E27FC236}">
                  <a16:creationId xmlns:a16="http://schemas.microsoft.com/office/drawing/2014/main" id="{7A283687-51EE-6C0F-3B15-E975DE6391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86090" name="Option Button 38" hidden="1">
              <a:extLst>
                <a:ext uri="{63B3BB69-23CF-44E3-9099-C40C66FF867C}">
                  <a14:compatExt spid="_x0000_s86054"/>
                </a:ext>
                <a:ext uri="{FF2B5EF4-FFF2-40B4-BE49-F238E27FC236}">
                  <a16:creationId xmlns:a16="http://schemas.microsoft.com/office/drawing/2014/main" id="{DDA13384-90D7-0CBA-6075-312F9D2C27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86091" name="Option Button 39" hidden="1">
              <a:extLst>
                <a:ext uri="{63B3BB69-23CF-44E3-9099-C40C66FF867C}">
                  <a14:compatExt spid="_x0000_s86055"/>
                </a:ext>
                <a:ext uri="{FF2B5EF4-FFF2-40B4-BE49-F238E27FC236}">
                  <a16:creationId xmlns:a16="http://schemas.microsoft.com/office/drawing/2014/main" id="{B991F23C-C121-BACE-9B4F-B99A6224C8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0</xdr:rowOff>
        </xdr:to>
        <xdr:sp macro="" textlink="">
          <xdr:nvSpPr>
            <xdr:cNvPr id="86092" name="Option Button 40" hidden="1">
              <a:extLst>
                <a:ext uri="{63B3BB69-23CF-44E3-9099-C40C66FF867C}">
                  <a14:compatExt spid="_x0000_s86056"/>
                </a:ext>
                <a:ext uri="{FF2B5EF4-FFF2-40B4-BE49-F238E27FC236}">
                  <a16:creationId xmlns:a16="http://schemas.microsoft.com/office/drawing/2014/main" id="{2D142ECE-C23B-029B-4F67-2E8A263A8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38100</xdr:rowOff>
        </xdr:from>
        <xdr:to>
          <xdr:col>37</xdr:col>
          <xdr:colOff>91440</xdr:colOff>
          <xdr:row>32</xdr:row>
          <xdr:rowOff>167640</xdr:rowOff>
        </xdr:to>
        <xdr:sp macro="" textlink="">
          <xdr:nvSpPr>
            <xdr:cNvPr id="86093" name="Option Button 41" hidden="1">
              <a:extLst>
                <a:ext uri="{63B3BB69-23CF-44E3-9099-C40C66FF867C}">
                  <a14:compatExt spid="_x0000_s86057"/>
                </a:ext>
                <a:ext uri="{FF2B5EF4-FFF2-40B4-BE49-F238E27FC236}">
                  <a16:creationId xmlns:a16="http://schemas.microsoft.com/office/drawing/2014/main" id="{460C78B1-88DF-8EA0-5921-1B18F2949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198120</xdr:rowOff>
        </xdr:from>
        <xdr:to>
          <xdr:col>37</xdr:col>
          <xdr:colOff>83820</xdr:colOff>
          <xdr:row>34</xdr:row>
          <xdr:rowOff>0</xdr:rowOff>
        </xdr:to>
        <xdr:sp macro="" textlink="">
          <xdr:nvSpPr>
            <xdr:cNvPr id="86094" name="Option Button 42" hidden="1">
              <a:extLst>
                <a:ext uri="{63B3BB69-23CF-44E3-9099-C40C66FF867C}">
                  <a14:compatExt spid="_x0000_s86058"/>
                </a:ext>
                <a:ext uri="{FF2B5EF4-FFF2-40B4-BE49-F238E27FC236}">
                  <a16:creationId xmlns:a16="http://schemas.microsoft.com/office/drawing/2014/main" id="{6DBFC7C3-841D-BF6C-8715-5E9FA3A01D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86095" name="Option Button 43" hidden="1">
              <a:extLst>
                <a:ext uri="{63B3BB69-23CF-44E3-9099-C40C66FF867C}">
                  <a14:compatExt spid="_x0000_s86059"/>
                </a:ext>
                <a:ext uri="{FF2B5EF4-FFF2-40B4-BE49-F238E27FC236}">
                  <a16:creationId xmlns:a16="http://schemas.microsoft.com/office/drawing/2014/main" id="{F97E40EA-C8B8-1A0E-AA02-AA99DC4168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86096" name="Option Button 44" hidden="1">
              <a:extLst>
                <a:ext uri="{63B3BB69-23CF-44E3-9099-C40C66FF867C}">
                  <a14:compatExt spid="_x0000_s86060"/>
                </a:ext>
                <a:ext uri="{FF2B5EF4-FFF2-40B4-BE49-F238E27FC236}">
                  <a16:creationId xmlns:a16="http://schemas.microsoft.com/office/drawing/2014/main" id="{AD08A39E-F238-155D-22DC-ACF521B3E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86097" name="Option Button 45" hidden="1">
              <a:extLst>
                <a:ext uri="{63B3BB69-23CF-44E3-9099-C40C66FF867C}">
                  <a14:compatExt spid="_x0000_s86061"/>
                </a:ext>
                <a:ext uri="{FF2B5EF4-FFF2-40B4-BE49-F238E27FC236}">
                  <a16:creationId xmlns:a16="http://schemas.microsoft.com/office/drawing/2014/main" id="{0A1A9A9D-D2E3-96A6-C296-CBC8802AFC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86098" name="Option Button 46" hidden="1">
              <a:extLst>
                <a:ext uri="{63B3BB69-23CF-44E3-9099-C40C66FF867C}">
                  <a14:compatExt spid="_x0000_s86062"/>
                </a:ext>
                <a:ext uri="{FF2B5EF4-FFF2-40B4-BE49-F238E27FC236}">
                  <a16:creationId xmlns:a16="http://schemas.microsoft.com/office/drawing/2014/main" id="{8CCEB91C-C2FB-0B59-402E-07365E9B28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86099" name="Group Box 47" hidden="1">
              <a:extLst>
                <a:ext uri="{63B3BB69-23CF-44E3-9099-C40C66FF867C}">
                  <a14:compatExt spid="_x0000_s86063"/>
                </a:ext>
                <a:ext uri="{FF2B5EF4-FFF2-40B4-BE49-F238E27FC236}">
                  <a16:creationId xmlns:a16="http://schemas.microsoft.com/office/drawing/2014/main" id="{6FF71DB1-D06C-A18D-B5CA-5BCEB64031E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86100" name="Option Button 48" hidden="1">
              <a:extLst>
                <a:ext uri="{63B3BB69-23CF-44E3-9099-C40C66FF867C}">
                  <a14:compatExt spid="_x0000_s86064"/>
                </a:ext>
                <a:ext uri="{FF2B5EF4-FFF2-40B4-BE49-F238E27FC236}">
                  <a16:creationId xmlns:a16="http://schemas.microsoft.com/office/drawing/2014/main" id="{8B2211CF-8D8C-590E-7D89-31A5C91DE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86101" name="Option Button 49" hidden="1">
              <a:extLst>
                <a:ext uri="{63B3BB69-23CF-44E3-9099-C40C66FF867C}">
                  <a14:compatExt spid="_x0000_s86065"/>
                </a:ext>
                <a:ext uri="{FF2B5EF4-FFF2-40B4-BE49-F238E27FC236}">
                  <a16:creationId xmlns:a16="http://schemas.microsoft.com/office/drawing/2014/main" id="{FF94982C-433B-8A51-4748-EB2314773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2470" y="4196715"/>
          <a:ext cx="308610" cy="403860"/>
          <a:chOff x="4501773" y="3772561"/>
          <a:chExt cx="303832" cy="486910"/>
        </a:xfrm>
      </xdr:grpSpPr>
      <xdr:sp macro="" textlink="">
        <xdr:nvSpPr>
          <xdr:cNvPr id="87041" name="Option Button 1" hidden="1">
            <a:extLst>
              <a:ext uri="{63B3BB69-23CF-44E3-9099-C40C66FF867C}">
                <a14:compatExt xmlns:a14="http://schemas.microsoft.com/office/drawing/2010/main"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xmlns:a14="http://schemas.microsoft.com/office/drawing/2010/main"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1040" y="4745355"/>
          <a:ext cx="308610" cy="712470"/>
          <a:chOff x="4479758" y="4496302"/>
          <a:chExt cx="301792" cy="780035"/>
        </a:xfrm>
      </xdr:grpSpPr>
      <xdr:sp macro="" textlink="">
        <xdr:nvSpPr>
          <xdr:cNvPr id="87043" name="Option Button 3" hidden="1">
            <a:extLst>
              <a:ext uri="{63B3BB69-23CF-44E3-9099-C40C66FF867C}">
                <a14:compatExt xmlns:a14="http://schemas.microsoft.com/office/drawing/2010/main"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xmlns:a14="http://schemas.microsoft.com/office/drawing/2010/main"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xmlns:a14="http://schemas.microsoft.com/office/drawing/2010/main" spid="_x0000_s87045"/>
              </a:ext>
              <a:ext uri="{FF2B5EF4-FFF2-40B4-BE49-F238E27FC236}">
                <a16:creationId xmlns:a16="http://schemas.microsoft.com/office/drawing/2014/main" id="{00000000-0008-0000-0500-00000554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1040" y="5602603"/>
          <a:ext cx="308610" cy="692375"/>
          <a:chOff x="4549825" y="5456606"/>
          <a:chExt cx="308371" cy="762891"/>
        </a:xfrm>
      </xdr:grpSpPr>
      <xdr:sp macro="" textlink="">
        <xdr:nvSpPr>
          <xdr:cNvPr id="87046" name="Option Button 6" hidden="1">
            <a:extLst>
              <a:ext uri="{63B3BB69-23CF-44E3-9099-C40C66FF867C}">
                <a14:compatExt xmlns:a14="http://schemas.microsoft.com/office/drawing/2010/main"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xmlns:a14="http://schemas.microsoft.com/office/drawing/2010/main"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xmlns:a14="http://schemas.microsoft.com/office/drawing/2010/main" spid="_x0000_s87048"/>
              </a:ext>
              <a:ext uri="{FF2B5EF4-FFF2-40B4-BE49-F238E27FC236}">
                <a16:creationId xmlns:a16="http://schemas.microsoft.com/office/drawing/2014/main" id="{00000000-0008-0000-0500-00000854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xmlns:a14="http://schemas.microsoft.com/office/drawing/2010/main"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xmlns:a14="http://schemas.microsoft.com/office/drawing/2010/main"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2640" y="56026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2640" y="8905022"/>
          <a:ext cx="308610" cy="373380"/>
          <a:chOff x="5763126" y="8931920"/>
          <a:chExt cx="301792" cy="494793"/>
        </a:xfrm>
      </xdr:grpSpPr>
      <xdr:sp macro="" textlink="">
        <xdr:nvSpPr>
          <xdr:cNvPr id="87051" name="Option Button 11" hidden="1">
            <a:extLst>
              <a:ext uri="{63B3BB69-23CF-44E3-9099-C40C66FF867C}">
                <a14:compatExt xmlns:a14="http://schemas.microsoft.com/office/drawing/2010/main" spid="_x0000_s87051"/>
              </a:ext>
              <a:ext uri="{FF2B5EF4-FFF2-40B4-BE49-F238E27FC236}">
                <a16:creationId xmlns:a16="http://schemas.microsoft.com/office/drawing/2014/main" id="{00000000-0008-0000-0500-00000B54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xmlns:a14="http://schemas.microsoft.com/office/drawing/2010/main"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xmlns:a14="http://schemas.microsoft.com/office/drawing/2010/main"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xmlns:a14="http://schemas.microsoft.com/office/drawing/2010/main"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xmlns:a14="http://schemas.microsoft.com/office/drawing/2010/main"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xmlns:a14="http://schemas.microsoft.com/office/drawing/2010/main"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1040" y="6459855"/>
          <a:ext cx="308610" cy="636270"/>
          <a:chOff x="4549825" y="6438942"/>
          <a:chExt cx="308371" cy="779258"/>
        </a:xfrm>
      </xdr:grpSpPr>
      <xdr:sp macro="" textlink="">
        <xdr:nvSpPr>
          <xdr:cNvPr id="87057" name="Option Button 17" hidden="1">
            <a:extLst>
              <a:ext uri="{63B3BB69-23CF-44E3-9099-C40C66FF867C}">
                <a14:compatExt xmlns:a14="http://schemas.microsoft.com/office/drawing/2010/main" spid="_x0000_s87057"/>
              </a:ext>
              <a:ext uri="{FF2B5EF4-FFF2-40B4-BE49-F238E27FC236}">
                <a16:creationId xmlns:a16="http://schemas.microsoft.com/office/drawing/2014/main" id="{00000000-0008-0000-0500-00001154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xmlns:a14="http://schemas.microsoft.com/office/drawing/2010/main"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xmlns:a14="http://schemas.microsoft.com/office/drawing/2010/main" spid="_x0000_s87059"/>
              </a:ext>
              <a:ext uri="{FF2B5EF4-FFF2-40B4-BE49-F238E27FC236}">
                <a16:creationId xmlns:a16="http://schemas.microsoft.com/office/drawing/2014/main" id="{00000000-0008-0000-0500-00001354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xmlns:a14="http://schemas.microsoft.com/office/drawing/2010/main"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xmlns:a14="http://schemas.microsoft.com/office/drawing/2010/main"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xmlns:a14="http://schemas.microsoft.com/office/drawing/2010/main"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xmlns:a14="http://schemas.microsoft.com/office/drawing/2010/main"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xmlns:a14="http://schemas.microsoft.com/office/drawing/2010/main"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xmlns:a14="http://schemas.microsoft.com/office/drawing/2010/main"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xmlns:a14="http://schemas.microsoft.com/office/drawing/2010/main"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xmlns:a14="http://schemas.microsoft.com/office/drawing/2010/main"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6520" y="8049678"/>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5411" y="41814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xmlns:a14="http://schemas.microsoft.com/office/drawing/2010/main"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3294" y="47418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xmlns:a14="http://schemas.microsoft.com/office/drawing/2010/main"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8174" y="645518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86264" y="8049350"/>
          <a:ext cx="222482" cy="696495"/>
          <a:chOff x="5767613" y="8168780"/>
          <a:chExt cx="217582" cy="792437"/>
        </a:xfrm>
      </xdr:grpSpPr>
      <xdr:sp macro="" textlink="">
        <xdr:nvSpPr>
          <xdr:cNvPr id="87070" name="Option Button 30" hidden="1">
            <a:extLst>
              <a:ext uri="{63B3BB69-23CF-44E3-9099-C40C66FF867C}">
                <a14:compatExt xmlns:a14="http://schemas.microsoft.com/office/drawing/2010/main" spid="_x0000_s87070"/>
              </a:ext>
              <a:ext uri="{FF2B5EF4-FFF2-40B4-BE49-F238E27FC236}">
                <a16:creationId xmlns:a16="http://schemas.microsoft.com/office/drawing/2014/main" id="{00000000-0008-0000-0500-00001E54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xmlns:a14="http://schemas.microsoft.com/office/drawing/2010/main" spid="_x0000_s87071"/>
              </a:ext>
              <a:ext uri="{FF2B5EF4-FFF2-40B4-BE49-F238E27FC236}">
                <a16:creationId xmlns:a16="http://schemas.microsoft.com/office/drawing/2014/main" id="{00000000-0008-0000-0500-00001F54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1040" y="8048625"/>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2640" y="4181475"/>
          <a:ext cx="308610" cy="419100"/>
          <a:chOff x="45017" y="37725"/>
          <a:chExt cx="3039" cy="4869"/>
        </a:xfrm>
      </xdr:grpSpPr>
      <xdr:sp macro="" textlink="">
        <xdr:nvSpPr>
          <xdr:cNvPr id="87072" name="Option Button 32" hidden="1">
            <a:extLst>
              <a:ext uri="{63B3BB69-23CF-44E3-9099-C40C66FF867C}">
                <a14:compatExt xmlns:a14="http://schemas.microsoft.com/office/drawing/2010/main"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xmlns:a14="http://schemas.microsoft.com/office/drawing/2010/main"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2640" y="4753701"/>
          <a:ext cx="308610" cy="684984"/>
          <a:chOff x="57686" y="45007"/>
          <a:chExt cx="3018" cy="8207"/>
        </a:xfrm>
      </xdr:grpSpPr>
      <xdr:sp macro="" textlink="">
        <xdr:nvSpPr>
          <xdr:cNvPr id="87074" name="Option Button 34" hidden="1">
            <a:extLst>
              <a:ext uri="{63B3BB69-23CF-44E3-9099-C40C66FF867C}">
                <a14:compatExt xmlns:a14="http://schemas.microsoft.com/office/drawing/2010/main"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xmlns:a14="http://schemas.microsoft.com/office/drawing/2010/main"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xmlns:a14="http://schemas.microsoft.com/office/drawing/2010/main"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2640" y="5602605"/>
          <a:ext cx="308610" cy="712470"/>
          <a:chOff x="57631" y="54838"/>
          <a:chExt cx="3018" cy="7876"/>
        </a:xfrm>
      </xdr:grpSpPr>
      <xdr:sp macro="" textlink="">
        <xdr:nvSpPr>
          <xdr:cNvPr id="87077" name="Option Button 37" hidden="1">
            <a:extLst>
              <a:ext uri="{63B3BB69-23CF-44E3-9099-C40C66FF867C}">
                <a14:compatExt xmlns:a14="http://schemas.microsoft.com/office/drawing/2010/main"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xmlns:a14="http://schemas.microsoft.com/office/drawing/2010/main"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xmlns:a14="http://schemas.microsoft.com/office/drawing/2010/main"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2640" y="6459855"/>
          <a:ext cx="308610" cy="636270"/>
          <a:chOff x="57631" y="54838"/>
          <a:chExt cx="3018" cy="7963"/>
        </a:xfrm>
      </xdr:grpSpPr>
      <xdr:sp macro="" textlink="">
        <xdr:nvSpPr>
          <xdr:cNvPr id="87080" name="Option Button 40" hidden="1">
            <a:extLst>
              <a:ext uri="{63B3BB69-23CF-44E3-9099-C40C66FF867C}">
                <a14:compatExt xmlns:a14="http://schemas.microsoft.com/office/drawing/2010/main"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xmlns:a14="http://schemas.microsoft.com/office/drawing/2010/main"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xmlns:a14="http://schemas.microsoft.com/office/drawing/2010/main"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6631" y="7225693"/>
          <a:ext cx="237469" cy="70529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6638" y="7225721"/>
          <a:ext cx="229138" cy="705189"/>
          <a:chOff x="45321" y="72871"/>
          <a:chExt cx="2304" cy="6586"/>
        </a:xfrm>
      </xdr:grpSpPr>
      <xdr:sp macro="" textlink="">
        <xdr:nvSpPr>
          <xdr:cNvPr id="87083" name="Option Button 43" hidden="1">
            <a:extLst>
              <a:ext uri="{63B3BB69-23CF-44E3-9099-C40C66FF867C}">
                <a14:compatExt xmlns:a14="http://schemas.microsoft.com/office/drawing/2010/main"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xmlns:a14="http://schemas.microsoft.com/office/drawing/2010/main"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2640" y="8048625"/>
          <a:ext cx="320040"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1040" y="8048625"/>
              <a:ext cx="323850" cy="716280"/>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1626" y="8047692"/>
          <a:ext cx="205963" cy="737102"/>
          <a:chOff x="4538974" y="8166081"/>
          <a:chExt cx="208607" cy="749766"/>
        </a:xfrm>
      </xdr:grpSpPr>
      <xdr:sp macro="" textlink="">
        <xdr:nvSpPr>
          <xdr:cNvPr id="87085" name="Option Button 45" hidden="1">
            <a:extLst>
              <a:ext uri="{63B3BB69-23CF-44E3-9099-C40C66FF867C}">
                <a14:compatExt xmlns:a14="http://schemas.microsoft.com/office/drawing/2010/main" spid="_x0000_s87085"/>
              </a:ext>
              <a:ext uri="{FF2B5EF4-FFF2-40B4-BE49-F238E27FC236}">
                <a16:creationId xmlns:a16="http://schemas.microsoft.com/office/drawing/2014/main" id="{00000000-0008-0000-0500-00002D54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xmlns:a14="http://schemas.microsoft.com/office/drawing/2010/main" spid="_x0000_s87086"/>
              </a:ext>
              <a:ext uri="{FF2B5EF4-FFF2-40B4-BE49-F238E27FC236}">
                <a16:creationId xmlns:a16="http://schemas.microsoft.com/office/drawing/2014/main" id="{00000000-0008-0000-0500-00002E54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xmlns:a14="http://schemas.microsoft.com/office/drawing/2010/main"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2937" y="7227910"/>
          <a:ext cx="308612" cy="699550"/>
          <a:chOff x="5809589" y="7290599"/>
          <a:chExt cx="301595" cy="707491"/>
        </a:xfrm>
      </xdr:grpSpPr>
      <xdr:sp macro="" textlink="">
        <xdr:nvSpPr>
          <xdr:cNvPr id="87088" name="Option Button 48" hidden="1">
            <a:extLst>
              <a:ext uri="{63B3BB69-23CF-44E3-9099-C40C66FF867C}">
                <a14:compatExt xmlns:a14="http://schemas.microsoft.com/office/drawing/2010/main" spid="_x0000_s87088"/>
              </a:ext>
              <a:ext uri="{FF2B5EF4-FFF2-40B4-BE49-F238E27FC236}">
                <a16:creationId xmlns:a16="http://schemas.microsoft.com/office/drawing/2014/main" id="{00000000-0008-0000-0500-00003054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xmlns:a14="http://schemas.microsoft.com/office/drawing/2010/main" spid="_x0000_s87089"/>
              </a:ext>
              <a:ext uri="{FF2B5EF4-FFF2-40B4-BE49-F238E27FC236}">
                <a16:creationId xmlns:a16="http://schemas.microsoft.com/office/drawing/2014/main" id="{00000000-0008-0000-0500-00003154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9800" cy="320638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52" name="Option Button 1" hidden="1">
              <a:extLst>
                <a:ext uri="{63B3BB69-23CF-44E3-9099-C40C66FF867C}">
                  <a14:compatExt spid="_x0000_s87041"/>
                </a:ext>
                <a:ext uri="{FF2B5EF4-FFF2-40B4-BE49-F238E27FC236}">
                  <a16:creationId xmlns:a16="http://schemas.microsoft.com/office/drawing/2014/main" id="{8F0808A7-A9D5-60E0-E9DF-03E335A550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53" name="Option Button 2" hidden="1">
              <a:extLst>
                <a:ext uri="{63B3BB69-23CF-44E3-9099-C40C66FF867C}">
                  <a14:compatExt spid="_x0000_s87042"/>
                </a:ext>
                <a:ext uri="{FF2B5EF4-FFF2-40B4-BE49-F238E27FC236}">
                  <a16:creationId xmlns:a16="http://schemas.microsoft.com/office/drawing/2014/main" id="{1DDB600A-F506-52D3-2DA3-419010222A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54" name="Option Button 3" hidden="1">
              <a:extLst>
                <a:ext uri="{63B3BB69-23CF-44E3-9099-C40C66FF867C}">
                  <a14:compatExt spid="_x0000_s87043"/>
                </a:ext>
                <a:ext uri="{FF2B5EF4-FFF2-40B4-BE49-F238E27FC236}">
                  <a16:creationId xmlns:a16="http://schemas.microsoft.com/office/drawing/2014/main" id="{F187846F-E1F5-F884-C458-574B275CEF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55" name="Option Button 4" hidden="1">
              <a:extLst>
                <a:ext uri="{63B3BB69-23CF-44E3-9099-C40C66FF867C}">
                  <a14:compatExt spid="_x0000_s87044"/>
                </a:ext>
                <a:ext uri="{FF2B5EF4-FFF2-40B4-BE49-F238E27FC236}">
                  <a16:creationId xmlns:a16="http://schemas.microsoft.com/office/drawing/2014/main" id="{39A14E4B-057A-A226-0B4C-84936FDADA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56" name="Option Button 5" hidden="1">
              <a:extLst>
                <a:ext uri="{63B3BB69-23CF-44E3-9099-C40C66FF867C}">
                  <a14:compatExt spid="_x0000_s87045"/>
                </a:ext>
                <a:ext uri="{FF2B5EF4-FFF2-40B4-BE49-F238E27FC236}">
                  <a16:creationId xmlns:a16="http://schemas.microsoft.com/office/drawing/2014/main" id="{E0466AE7-12AE-927E-56DA-15B653237D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57" name="Option Button 6" hidden="1">
              <a:extLst>
                <a:ext uri="{63B3BB69-23CF-44E3-9099-C40C66FF867C}">
                  <a14:compatExt spid="_x0000_s87046"/>
                </a:ext>
                <a:ext uri="{FF2B5EF4-FFF2-40B4-BE49-F238E27FC236}">
                  <a16:creationId xmlns:a16="http://schemas.microsoft.com/office/drawing/2014/main" id="{E9346FBD-FCF0-F908-580E-16D7A11CD7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58" name="Option Button 7" hidden="1">
              <a:extLst>
                <a:ext uri="{63B3BB69-23CF-44E3-9099-C40C66FF867C}">
                  <a14:compatExt spid="_x0000_s87047"/>
                </a:ext>
                <a:ext uri="{FF2B5EF4-FFF2-40B4-BE49-F238E27FC236}">
                  <a16:creationId xmlns:a16="http://schemas.microsoft.com/office/drawing/2014/main" id="{1474A95C-6D76-9B96-D31D-2E4E18A77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59" name="Option Button 8" hidden="1">
              <a:extLst>
                <a:ext uri="{63B3BB69-23CF-44E3-9099-C40C66FF867C}">
                  <a14:compatExt spid="_x0000_s87048"/>
                </a:ext>
                <a:ext uri="{FF2B5EF4-FFF2-40B4-BE49-F238E27FC236}">
                  <a16:creationId xmlns:a16="http://schemas.microsoft.com/office/drawing/2014/main" id="{821929CF-170F-D535-04F9-118C18B22E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60" name="Option Button 9" hidden="1">
              <a:extLst>
                <a:ext uri="{63B3BB69-23CF-44E3-9099-C40C66FF867C}">
                  <a14:compatExt spid="_x0000_s87049"/>
                </a:ext>
                <a:ext uri="{FF2B5EF4-FFF2-40B4-BE49-F238E27FC236}">
                  <a16:creationId xmlns:a16="http://schemas.microsoft.com/office/drawing/2014/main" id="{457DE654-E62E-3065-7368-B4AB960C81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61" name="Option Button 10" hidden="1">
              <a:extLst>
                <a:ext uri="{63B3BB69-23CF-44E3-9099-C40C66FF867C}">
                  <a14:compatExt spid="_x0000_s87050"/>
                </a:ext>
                <a:ext uri="{FF2B5EF4-FFF2-40B4-BE49-F238E27FC236}">
                  <a16:creationId xmlns:a16="http://schemas.microsoft.com/office/drawing/2014/main" id="{0CABCB33-3939-96E6-3425-8C0553CAD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62" name="Option Button 11" hidden="1">
              <a:extLst>
                <a:ext uri="{63B3BB69-23CF-44E3-9099-C40C66FF867C}">
                  <a14:compatExt spid="_x0000_s87051"/>
                </a:ext>
                <a:ext uri="{FF2B5EF4-FFF2-40B4-BE49-F238E27FC236}">
                  <a16:creationId xmlns:a16="http://schemas.microsoft.com/office/drawing/2014/main" id="{6F3F9CA9-A932-C45D-E08E-B9D9E4D87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63" name="Option Button 12" hidden="1">
              <a:extLst>
                <a:ext uri="{63B3BB69-23CF-44E3-9099-C40C66FF867C}">
                  <a14:compatExt spid="_x0000_s87052"/>
                </a:ext>
                <a:ext uri="{FF2B5EF4-FFF2-40B4-BE49-F238E27FC236}">
                  <a16:creationId xmlns:a16="http://schemas.microsoft.com/office/drawing/2014/main" id="{FB15E7F1-4FCF-6E7B-F0F5-B7B5E8F737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87040" name="Group Box 13" hidden="1">
              <a:extLst>
                <a:ext uri="{63B3BB69-23CF-44E3-9099-C40C66FF867C}">
                  <a14:compatExt spid="_x0000_s87053"/>
                </a:ext>
                <a:ext uri="{FF2B5EF4-FFF2-40B4-BE49-F238E27FC236}">
                  <a16:creationId xmlns:a16="http://schemas.microsoft.com/office/drawing/2014/main" id="{6DE540D7-7A9B-3E49-EC97-890BD97BDCC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87090" name="Group Box 14" hidden="1">
              <a:extLst>
                <a:ext uri="{63B3BB69-23CF-44E3-9099-C40C66FF867C}">
                  <a14:compatExt spid="_x0000_s87054"/>
                </a:ext>
                <a:ext uri="{FF2B5EF4-FFF2-40B4-BE49-F238E27FC236}">
                  <a16:creationId xmlns:a16="http://schemas.microsoft.com/office/drawing/2014/main" id="{AB238A6C-7E26-5381-E3D1-10A423714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99060</xdr:rowOff>
        </xdr:to>
        <xdr:sp macro="" textlink="">
          <xdr:nvSpPr>
            <xdr:cNvPr id="87091" name="Group Box 15" hidden="1">
              <a:extLst>
                <a:ext uri="{63B3BB69-23CF-44E3-9099-C40C66FF867C}">
                  <a14:compatExt spid="_x0000_s87055"/>
                </a:ext>
                <a:ext uri="{FF2B5EF4-FFF2-40B4-BE49-F238E27FC236}">
                  <a16:creationId xmlns:a16="http://schemas.microsoft.com/office/drawing/2014/main" id="{9B41B677-E29B-06C2-51D1-6B18570D0DC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76200</xdr:rowOff>
        </xdr:to>
        <xdr:sp macro="" textlink="">
          <xdr:nvSpPr>
            <xdr:cNvPr id="87092" name="Group Box 16" hidden="1">
              <a:extLst>
                <a:ext uri="{63B3BB69-23CF-44E3-9099-C40C66FF867C}">
                  <a14:compatExt spid="_x0000_s87056"/>
                </a:ext>
                <a:ext uri="{FF2B5EF4-FFF2-40B4-BE49-F238E27FC236}">
                  <a16:creationId xmlns:a16="http://schemas.microsoft.com/office/drawing/2014/main" id="{61A14733-157E-81A8-0A0F-11D340EB6AE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7620</xdr:rowOff>
        </xdr:to>
        <xdr:sp macro="" textlink="">
          <xdr:nvSpPr>
            <xdr:cNvPr id="87093" name="Option Button 17" hidden="1">
              <a:extLst>
                <a:ext uri="{63B3BB69-23CF-44E3-9099-C40C66FF867C}">
                  <a14:compatExt spid="_x0000_s87057"/>
                </a:ext>
                <a:ext uri="{FF2B5EF4-FFF2-40B4-BE49-F238E27FC236}">
                  <a16:creationId xmlns:a16="http://schemas.microsoft.com/office/drawing/2014/main" id="{FEA09102-A487-F7BE-49FE-C979C69BC5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38100</xdr:rowOff>
        </xdr:from>
        <xdr:to>
          <xdr:col>29</xdr:col>
          <xdr:colOff>91440</xdr:colOff>
          <xdr:row>32</xdr:row>
          <xdr:rowOff>182880</xdr:rowOff>
        </xdr:to>
        <xdr:sp macro="" textlink="">
          <xdr:nvSpPr>
            <xdr:cNvPr id="87094" name="Option Button 18" hidden="1">
              <a:extLst>
                <a:ext uri="{63B3BB69-23CF-44E3-9099-C40C66FF867C}">
                  <a14:compatExt spid="_x0000_s87058"/>
                </a:ext>
                <a:ext uri="{FF2B5EF4-FFF2-40B4-BE49-F238E27FC236}">
                  <a16:creationId xmlns:a16="http://schemas.microsoft.com/office/drawing/2014/main" id="{B058B25A-91AE-4714-29F4-D082E49BAB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7620</xdr:rowOff>
        </xdr:from>
        <xdr:to>
          <xdr:col>29</xdr:col>
          <xdr:colOff>91440</xdr:colOff>
          <xdr:row>34</xdr:row>
          <xdr:rowOff>0</xdr:rowOff>
        </xdr:to>
        <xdr:sp macro="" textlink="">
          <xdr:nvSpPr>
            <xdr:cNvPr id="87095" name="Option Button 19" hidden="1">
              <a:extLst>
                <a:ext uri="{63B3BB69-23CF-44E3-9099-C40C66FF867C}">
                  <a14:compatExt spid="_x0000_s87059"/>
                </a:ext>
                <a:ext uri="{FF2B5EF4-FFF2-40B4-BE49-F238E27FC236}">
                  <a16:creationId xmlns:a16="http://schemas.microsoft.com/office/drawing/2014/main" id="{1446E146-B666-2813-744A-B0666C44DD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87096" name="Group Box 20" hidden="1">
              <a:extLst>
                <a:ext uri="{63B3BB69-23CF-44E3-9099-C40C66FF867C}">
                  <a14:compatExt spid="_x0000_s87060"/>
                </a:ext>
                <a:ext uri="{FF2B5EF4-FFF2-40B4-BE49-F238E27FC236}">
                  <a16:creationId xmlns:a16="http://schemas.microsoft.com/office/drawing/2014/main" id="{B3930858-D263-A474-CAB4-9C4F24B506A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45</xdr:row>
          <xdr:rowOff>83820</xdr:rowOff>
        </xdr:to>
        <xdr:sp macro="" textlink="">
          <xdr:nvSpPr>
            <xdr:cNvPr id="87097" name="Group Box 21" hidden="1">
              <a:extLst>
                <a:ext uri="{63B3BB69-23CF-44E3-9099-C40C66FF867C}">
                  <a14:compatExt spid="_x0000_s87061"/>
                </a:ext>
                <a:ext uri="{FF2B5EF4-FFF2-40B4-BE49-F238E27FC236}">
                  <a16:creationId xmlns:a16="http://schemas.microsoft.com/office/drawing/2014/main" id="{619EB147-9B82-0A48-9AA0-DE05FB97F0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87098" name="Group Box 22" hidden="1">
              <a:extLst>
                <a:ext uri="{63B3BB69-23CF-44E3-9099-C40C66FF867C}">
                  <a14:compatExt spid="_x0000_s87062"/>
                </a:ext>
                <a:ext uri="{FF2B5EF4-FFF2-40B4-BE49-F238E27FC236}">
                  <a16:creationId xmlns:a16="http://schemas.microsoft.com/office/drawing/2014/main" id="{86234244-DFF6-102B-2509-A068D7CCFF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30480</xdr:colOff>
          <xdr:row>34</xdr:row>
          <xdr:rowOff>45720</xdr:rowOff>
        </xdr:to>
        <xdr:sp macro="" textlink="">
          <xdr:nvSpPr>
            <xdr:cNvPr id="87099" name="Group Box 23" hidden="1">
              <a:extLst>
                <a:ext uri="{63B3BB69-23CF-44E3-9099-C40C66FF867C}">
                  <a14:compatExt spid="_x0000_s87063"/>
                </a:ext>
                <a:ext uri="{FF2B5EF4-FFF2-40B4-BE49-F238E27FC236}">
                  <a16:creationId xmlns:a16="http://schemas.microsoft.com/office/drawing/2014/main" id="{43116603-EB6B-BE21-F939-3E19D8AB7B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68580</xdr:rowOff>
        </xdr:to>
        <xdr:sp macro="" textlink="">
          <xdr:nvSpPr>
            <xdr:cNvPr id="87100" name="Group Box 24" hidden="1">
              <a:extLst>
                <a:ext uri="{63B3BB69-23CF-44E3-9099-C40C66FF867C}">
                  <a14:compatExt spid="_x0000_s87064"/>
                </a:ext>
                <a:ext uri="{FF2B5EF4-FFF2-40B4-BE49-F238E27FC236}">
                  <a16:creationId xmlns:a16="http://schemas.microsoft.com/office/drawing/2014/main" id="{ED1D686B-BAAE-AA05-9A18-0C9DD059BF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87101" name="Group Box 25" hidden="1">
              <a:extLst>
                <a:ext uri="{63B3BB69-23CF-44E3-9099-C40C66FF867C}">
                  <a14:compatExt spid="_x0000_s87065"/>
                </a:ext>
                <a:ext uri="{FF2B5EF4-FFF2-40B4-BE49-F238E27FC236}">
                  <a16:creationId xmlns:a16="http://schemas.microsoft.com/office/drawing/2014/main" id="{113D6FCB-E746-EC02-B14A-2EC531D40DE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53340</xdr:rowOff>
        </xdr:to>
        <xdr:sp macro="" textlink="">
          <xdr:nvSpPr>
            <xdr:cNvPr id="87102" name="Group Box 26" hidden="1">
              <a:extLst>
                <a:ext uri="{63B3BB69-23CF-44E3-9099-C40C66FF867C}">
                  <a14:compatExt spid="_x0000_s87066"/>
                </a:ext>
                <a:ext uri="{FF2B5EF4-FFF2-40B4-BE49-F238E27FC236}">
                  <a16:creationId xmlns:a16="http://schemas.microsoft.com/office/drawing/2014/main" id="{DFFB6E86-93CE-560A-49E7-E618090E4D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30480</xdr:colOff>
          <xdr:row>23</xdr:row>
          <xdr:rowOff>68580</xdr:rowOff>
        </xdr:to>
        <xdr:sp macro="" textlink="">
          <xdr:nvSpPr>
            <xdr:cNvPr id="87103" name="Group Box 27" hidden="1">
              <a:extLst>
                <a:ext uri="{63B3BB69-23CF-44E3-9099-C40C66FF867C}">
                  <a14:compatExt spid="_x0000_s87067"/>
                </a:ext>
                <a:ext uri="{FF2B5EF4-FFF2-40B4-BE49-F238E27FC236}">
                  <a16:creationId xmlns:a16="http://schemas.microsoft.com/office/drawing/2014/main" id="{70E3E605-7814-EEDC-17E1-DEC6B18CE9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87104" name="Group Box 28" hidden="1">
              <a:extLst>
                <a:ext uri="{63B3BB69-23CF-44E3-9099-C40C66FF867C}">
                  <a14:compatExt spid="_x0000_s87068"/>
                </a:ext>
                <a:ext uri="{FF2B5EF4-FFF2-40B4-BE49-F238E27FC236}">
                  <a16:creationId xmlns:a16="http://schemas.microsoft.com/office/drawing/2014/main" id="{0B7E546B-0027-A74F-618C-670ADD3E07D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30480</xdr:rowOff>
        </xdr:to>
        <xdr:sp macro="" textlink="">
          <xdr:nvSpPr>
            <xdr:cNvPr id="87105" name="Group Box 29" hidden="1">
              <a:extLst>
                <a:ext uri="{63B3BB69-23CF-44E3-9099-C40C66FF867C}">
                  <a14:compatExt spid="_x0000_s87069"/>
                </a:ext>
                <a:ext uri="{FF2B5EF4-FFF2-40B4-BE49-F238E27FC236}">
                  <a16:creationId xmlns:a16="http://schemas.microsoft.com/office/drawing/2014/main" id="{82F5725C-6E07-F48F-3927-CCEEE8769CE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87106" name="Option Button 30" hidden="1">
              <a:extLst>
                <a:ext uri="{63B3BB69-23CF-44E3-9099-C40C66FF867C}">
                  <a14:compatExt spid="_x0000_s87070"/>
                </a:ext>
                <a:ext uri="{FF2B5EF4-FFF2-40B4-BE49-F238E27FC236}">
                  <a16:creationId xmlns:a16="http://schemas.microsoft.com/office/drawing/2014/main" id="{F87AFE08-EA93-D88A-3F7B-67FE9950D7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87107" name="Option Button 31" hidden="1">
              <a:extLst>
                <a:ext uri="{63B3BB69-23CF-44E3-9099-C40C66FF867C}">
                  <a14:compatExt spid="_x0000_s87071"/>
                </a:ext>
                <a:ext uri="{FF2B5EF4-FFF2-40B4-BE49-F238E27FC236}">
                  <a16:creationId xmlns:a16="http://schemas.microsoft.com/office/drawing/2014/main" id="{4D256B45-C660-6680-013D-F928D64D6C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87108" name="Option Button 32" hidden="1">
              <a:extLst>
                <a:ext uri="{63B3BB69-23CF-44E3-9099-C40C66FF867C}">
                  <a14:compatExt spid="_x0000_s87072"/>
                </a:ext>
                <a:ext uri="{FF2B5EF4-FFF2-40B4-BE49-F238E27FC236}">
                  <a16:creationId xmlns:a16="http://schemas.microsoft.com/office/drawing/2014/main" id="{D82412B0-B86A-6865-87D2-E6DB0FC43E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87109" name="Option Button 33" hidden="1">
              <a:extLst>
                <a:ext uri="{63B3BB69-23CF-44E3-9099-C40C66FF867C}">
                  <a14:compatExt spid="_x0000_s87073"/>
                </a:ext>
                <a:ext uri="{FF2B5EF4-FFF2-40B4-BE49-F238E27FC236}">
                  <a16:creationId xmlns:a16="http://schemas.microsoft.com/office/drawing/2014/main" id="{AFF79124-BE56-5008-71B3-6FA03B7899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175260</xdr:rowOff>
        </xdr:to>
        <xdr:sp macro="" textlink="">
          <xdr:nvSpPr>
            <xdr:cNvPr id="87110" name="Option Button 34" hidden="1">
              <a:extLst>
                <a:ext uri="{63B3BB69-23CF-44E3-9099-C40C66FF867C}">
                  <a14:compatExt spid="_x0000_s87074"/>
                </a:ext>
                <a:ext uri="{FF2B5EF4-FFF2-40B4-BE49-F238E27FC236}">
                  <a16:creationId xmlns:a16="http://schemas.microsoft.com/office/drawing/2014/main" id="{3088925D-7DD5-E498-343C-3E8875B688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190500</xdr:rowOff>
        </xdr:to>
        <xdr:sp macro="" textlink="">
          <xdr:nvSpPr>
            <xdr:cNvPr id="87111" name="Option Button 35" hidden="1">
              <a:extLst>
                <a:ext uri="{63B3BB69-23CF-44E3-9099-C40C66FF867C}">
                  <a14:compatExt spid="_x0000_s87075"/>
                </a:ext>
                <a:ext uri="{FF2B5EF4-FFF2-40B4-BE49-F238E27FC236}">
                  <a16:creationId xmlns:a16="http://schemas.microsoft.com/office/drawing/2014/main" id="{7D88E657-D1E7-F22A-F0ED-E08A24A176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87112" name="Option Button 36" hidden="1">
              <a:extLst>
                <a:ext uri="{63B3BB69-23CF-44E3-9099-C40C66FF867C}">
                  <a14:compatExt spid="_x0000_s87076"/>
                </a:ext>
                <a:ext uri="{FF2B5EF4-FFF2-40B4-BE49-F238E27FC236}">
                  <a16:creationId xmlns:a16="http://schemas.microsoft.com/office/drawing/2014/main" id="{E65D015F-BC66-AD98-FB6E-F0C28D1906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87113" name="Option Button 37" hidden="1">
              <a:extLst>
                <a:ext uri="{63B3BB69-23CF-44E3-9099-C40C66FF867C}">
                  <a14:compatExt spid="_x0000_s87077"/>
                </a:ext>
                <a:ext uri="{FF2B5EF4-FFF2-40B4-BE49-F238E27FC236}">
                  <a16:creationId xmlns:a16="http://schemas.microsoft.com/office/drawing/2014/main" id="{25E66F29-A2C6-448F-E526-F9D4461E38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87114" name="Option Button 38" hidden="1">
              <a:extLst>
                <a:ext uri="{63B3BB69-23CF-44E3-9099-C40C66FF867C}">
                  <a14:compatExt spid="_x0000_s87078"/>
                </a:ext>
                <a:ext uri="{FF2B5EF4-FFF2-40B4-BE49-F238E27FC236}">
                  <a16:creationId xmlns:a16="http://schemas.microsoft.com/office/drawing/2014/main" id="{E379CBBA-8431-3B92-8CB5-B09D39C24B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87115" name="Option Button 39" hidden="1">
              <a:extLst>
                <a:ext uri="{63B3BB69-23CF-44E3-9099-C40C66FF867C}">
                  <a14:compatExt spid="_x0000_s87079"/>
                </a:ext>
                <a:ext uri="{FF2B5EF4-FFF2-40B4-BE49-F238E27FC236}">
                  <a16:creationId xmlns:a16="http://schemas.microsoft.com/office/drawing/2014/main" id="{29DBC0A7-743F-4E9F-6060-C8F360A01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0</xdr:rowOff>
        </xdr:to>
        <xdr:sp macro="" textlink="">
          <xdr:nvSpPr>
            <xdr:cNvPr id="87116" name="Option Button 40" hidden="1">
              <a:extLst>
                <a:ext uri="{63B3BB69-23CF-44E3-9099-C40C66FF867C}">
                  <a14:compatExt spid="_x0000_s87080"/>
                </a:ext>
                <a:ext uri="{FF2B5EF4-FFF2-40B4-BE49-F238E27FC236}">
                  <a16:creationId xmlns:a16="http://schemas.microsoft.com/office/drawing/2014/main" id="{36E0CF28-7BC0-3809-E3CE-BF4A5BA728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38100</xdr:rowOff>
        </xdr:from>
        <xdr:to>
          <xdr:col>37</xdr:col>
          <xdr:colOff>91440</xdr:colOff>
          <xdr:row>32</xdr:row>
          <xdr:rowOff>167640</xdr:rowOff>
        </xdr:to>
        <xdr:sp macro="" textlink="">
          <xdr:nvSpPr>
            <xdr:cNvPr id="87117" name="Option Button 41" hidden="1">
              <a:extLst>
                <a:ext uri="{63B3BB69-23CF-44E3-9099-C40C66FF867C}">
                  <a14:compatExt spid="_x0000_s87081"/>
                </a:ext>
                <a:ext uri="{FF2B5EF4-FFF2-40B4-BE49-F238E27FC236}">
                  <a16:creationId xmlns:a16="http://schemas.microsoft.com/office/drawing/2014/main" id="{452FAC88-6C11-0150-6DB1-45A69A59D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198120</xdr:rowOff>
        </xdr:from>
        <xdr:to>
          <xdr:col>37</xdr:col>
          <xdr:colOff>83820</xdr:colOff>
          <xdr:row>34</xdr:row>
          <xdr:rowOff>0</xdr:rowOff>
        </xdr:to>
        <xdr:sp macro="" textlink="">
          <xdr:nvSpPr>
            <xdr:cNvPr id="87118" name="Option Button 42" hidden="1">
              <a:extLst>
                <a:ext uri="{63B3BB69-23CF-44E3-9099-C40C66FF867C}">
                  <a14:compatExt spid="_x0000_s87082"/>
                </a:ext>
                <a:ext uri="{FF2B5EF4-FFF2-40B4-BE49-F238E27FC236}">
                  <a16:creationId xmlns:a16="http://schemas.microsoft.com/office/drawing/2014/main" id="{13CFB4DC-B07F-8E06-D6B1-063D1E16C6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87119" name="Option Button 43" hidden="1">
              <a:extLst>
                <a:ext uri="{63B3BB69-23CF-44E3-9099-C40C66FF867C}">
                  <a14:compatExt spid="_x0000_s87083"/>
                </a:ext>
                <a:ext uri="{FF2B5EF4-FFF2-40B4-BE49-F238E27FC236}">
                  <a16:creationId xmlns:a16="http://schemas.microsoft.com/office/drawing/2014/main" id="{D7E1ABBC-E387-C934-9D13-D5ECA34B32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87120" name="Option Button 44" hidden="1">
              <a:extLst>
                <a:ext uri="{63B3BB69-23CF-44E3-9099-C40C66FF867C}">
                  <a14:compatExt spid="_x0000_s87084"/>
                </a:ext>
                <a:ext uri="{FF2B5EF4-FFF2-40B4-BE49-F238E27FC236}">
                  <a16:creationId xmlns:a16="http://schemas.microsoft.com/office/drawing/2014/main" id="{0609EF32-6A1D-27F7-041A-C3D119BD6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87121" name="Option Button 45" hidden="1">
              <a:extLst>
                <a:ext uri="{63B3BB69-23CF-44E3-9099-C40C66FF867C}">
                  <a14:compatExt spid="_x0000_s87085"/>
                </a:ext>
                <a:ext uri="{FF2B5EF4-FFF2-40B4-BE49-F238E27FC236}">
                  <a16:creationId xmlns:a16="http://schemas.microsoft.com/office/drawing/2014/main" id="{283FAF9E-F50C-1CFE-A2D1-6E05FE072F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87122" name="Option Button 46" hidden="1">
              <a:extLst>
                <a:ext uri="{63B3BB69-23CF-44E3-9099-C40C66FF867C}">
                  <a14:compatExt spid="_x0000_s87086"/>
                </a:ext>
                <a:ext uri="{FF2B5EF4-FFF2-40B4-BE49-F238E27FC236}">
                  <a16:creationId xmlns:a16="http://schemas.microsoft.com/office/drawing/2014/main" id="{5319821D-C8E9-65D4-04B8-EE1EA7139C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87123" name="Group Box 47" hidden="1">
              <a:extLst>
                <a:ext uri="{63B3BB69-23CF-44E3-9099-C40C66FF867C}">
                  <a14:compatExt spid="_x0000_s87087"/>
                </a:ext>
                <a:ext uri="{FF2B5EF4-FFF2-40B4-BE49-F238E27FC236}">
                  <a16:creationId xmlns:a16="http://schemas.microsoft.com/office/drawing/2014/main" id="{1CC2BF68-7E36-31D9-8D64-991BF65AD6D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87124" name="Option Button 48" hidden="1">
              <a:extLst>
                <a:ext uri="{63B3BB69-23CF-44E3-9099-C40C66FF867C}">
                  <a14:compatExt spid="_x0000_s87088"/>
                </a:ext>
                <a:ext uri="{FF2B5EF4-FFF2-40B4-BE49-F238E27FC236}">
                  <a16:creationId xmlns:a16="http://schemas.microsoft.com/office/drawing/2014/main" id="{E7B2964B-CC54-AA96-44C1-7FDBC4088F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87125" name="Option Button 49" hidden="1">
              <a:extLst>
                <a:ext uri="{63B3BB69-23CF-44E3-9099-C40C66FF867C}">
                  <a14:compatExt spid="_x0000_s87089"/>
                </a:ext>
                <a:ext uri="{FF2B5EF4-FFF2-40B4-BE49-F238E27FC236}">
                  <a16:creationId xmlns:a16="http://schemas.microsoft.com/office/drawing/2014/main" id="{E11FEECA-E4FB-B52E-5502-BC6A6E4A4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2470" y="4196715"/>
          <a:ext cx="308610" cy="403860"/>
          <a:chOff x="4501773" y="3772561"/>
          <a:chExt cx="303832" cy="486910"/>
        </a:xfrm>
      </xdr:grpSpPr>
      <xdr:sp macro="" textlink="">
        <xdr:nvSpPr>
          <xdr:cNvPr id="88065" name="Option Button 1" hidden="1">
            <a:extLst>
              <a:ext uri="{63B3BB69-23CF-44E3-9099-C40C66FF867C}">
                <a14:compatExt xmlns:a14="http://schemas.microsoft.com/office/drawing/2010/main"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xmlns:a14="http://schemas.microsoft.com/office/drawing/2010/main"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1040" y="4745355"/>
          <a:ext cx="308610" cy="712470"/>
          <a:chOff x="4479758" y="4496302"/>
          <a:chExt cx="301792" cy="780035"/>
        </a:xfrm>
      </xdr:grpSpPr>
      <xdr:sp macro="" textlink="">
        <xdr:nvSpPr>
          <xdr:cNvPr id="88067" name="Option Button 3" hidden="1">
            <a:extLst>
              <a:ext uri="{63B3BB69-23CF-44E3-9099-C40C66FF867C}">
                <a14:compatExt xmlns:a14="http://schemas.microsoft.com/office/drawing/2010/main"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xmlns:a14="http://schemas.microsoft.com/office/drawing/2010/main"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xmlns:a14="http://schemas.microsoft.com/office/drawing/2010/main" spid="_x0000_s88069"/>
              </a:ext>
              <a:ext uri="{FF2B5EF4-FFF2-40B4-BE49-F238E27FC236}">
                <a16:creationId xmlns:a16="http://schemas.microsoft.com/office/drawing/2014/main" id="{00000000-0008-0000-0600-00000558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1040" y="5602603"/>
          <a:ext cx="308610" cy="692375"/>
          <a:chOff x="4549825" y="5456606"/>
          <a:chExt cx="308371" cy="762891"/>
        </a:xfrm>
      </xdr:grpSpPr>
      <xdr:sp macro="" textlink="">
        <xdr:nvSpPr>
          <xdr:cNvPr id="88070" name="Option Button 6" hidden="1">
            <a:extLst>
              <a:ext uri="{63B3BB69-23CF-44E3-9099-C40C66FF867C}">
                <a14:compatExt xmlns:a14="http://schemas.microsoft.com/office/drawing/2010/main"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xmlns:a14="http://schemas.microsoft.com/office/drawing/2010/main"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xmlns:a14="http://schemas.microsoft.com/office/drawing/2010/main" spid="_x0000_s88072"/>
              </a:ext>
              <a:ext uri="{FF2B5EF4-FFF2-40B4-BE49-F238E27FC236}">
                <a16:creationId xmlns:a16="http://schemas.microsoft.com/office/drawing/2014/main" id="{00000000-0008-0000-0600-00000858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xmlns:a14="http://schemas.microsoft.com/office/drawing/2010/main"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xmlns:a14="http://schemas.microsoft.com/office/drawing/2010/main"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2640" y="56026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2640" y="8905022"/>
          <a:ext cx="308610" cy="373380"/>
          <a:chOff x="5763126" y="8931920"/>
          <a:chExt cx="301792" cy="494793"/>
        </a:xfrm>
      </xdr:grpSpPr>
      <xdr:sp macro="" textlink="">
        <xdr:nvSpPr>
          <xdr:cNvPr id="88075" name="Option Button 11" hidden="1">
            <a:extLst>
              <a:ext uri="{63B3BB69-23CF-44E3-9099-C40C66FF867C}">
                <a14:compatExt xmlns:a14="http://schemas.microsoft.com/office/drawing/2010/main" spid="_x0000_s88075"/>
              </a:ext>
              <a:ext uri="{FF2B5EF4-FFF2-40B4-BE49-F238E27FC236}">
                <a16:creationId xmlns:a16="http://schemas.microsoft.com/office/drawing/2014/main" id="{00000000-0008-0000-0600-00000B58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xmlns:a14="http://schemas.microsoft.com/office/drawing/2010/main"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xmlns:a14="http://schemas.microsoft.com/office/drawing/2010/main"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xmlns:a14="http://schemas.microsoft.com/office/drawing/2010/main"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xmlns:a14="http://schemas.microsoft.com/office/drawing/2010/main"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xmlns:a14="http://schemas.microsoft.com/office/drawing/2010/main"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1040" y="6459855"/>
          <a:ext cx="308610" cy="636270"/>
          <a:chOff x="4549825" y="6438942"/>
          <a:chExt cx="308371" cy="779258"/>
        </a:xfrm>
      </xdr:grpSpPr>
      <xdr:sp macro="" textlink="">
        <xdr:nvSpPr>
          <xdr:cNvPr id="88081" name="Option Button 17" hidden="1">
            <a:extLst>
              <a:ext uri="{63B3BB69-23CF-44E3-9099-C40C66FF867C}">
                <a14:compatExt xmlns:a14="http://schemas.microsoft.com/office/drawing/2010/main" spid="_x0000_s88081"/>
              </a:ext>
              <a:ext uri="{FF2B5EF4-FFF2-40B4-BE49-F238E27FC236}">
                <a16:creationId xmlns:a16="http://schemas.microsoft.com/office/drawing/2014/main" id="{00000000-0008-0000-0600-00001158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xmlns:a14="http://schemas.microsoft.com/office/drawing/2010/main"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xmlns:a14="http://schemas.microsoft.com/office/drawing/2010/main" spid="_x0000_s88083"/>
              </a:ext>
              <a:ext uri="{FF2B5EF4-FFF2-40B4-BE49-F238E27FC236}">
                <a16:creationId xmlns:a16="http://schemas.microsoft.com/office/drawing/2014/main" id="{00000000-0008-0000-0600-00001358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xmlns:a14="http://schemas.microsoft.com/office/drawing/2010/main"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xmlns:a14="http://schemas.microsoft.com/office/drawing/2010/main"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xmlns:a14="http://schemas.microsoft.com/office/drawing/2010/main"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xmlns:a14="http://schemas.microsoft.com/office/drawing/2010/main"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xmlns:a14="http://schemas.microsoft.com/office/drawing/2010/main"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xmlns:a14="http://schemas.microsoft.com/office/drawing/2010/main"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xmlns:a14="http://schemas.microsoft.com/office/drawing/2010/main"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xmlns:a14="http://schemas.microsoft.com/office/drawing/2010/main"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6520" y="8049678"/>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5411" y="41814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xmlns:a14="http://schemas.microsoft.com/office/drawing/2010/main"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3294" y="47418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xmlns:a14="http://schemas.microsoft.com/office/drawing/2010/main"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8174" y="645518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86264" y="8049350"/>
          <a:ext cx="222482" cy="696495"/>
          <a:chOff x="5767613" y="8168780"/>
          <a:chExt cx="217582" cy="792437"/>
        </a:xfrm>
      </xdr:grpSpPr>
      <xdr:sp macro="" textlink="">
        <xdr:nvSpPr>
          <xdr:cNvPr id="88094" name="Option Button 30" hidden="1">
            <a:extLst>
              <a:ext uri="{63B3BB69-23CF-44E3-9099-C40C66FF867C}">
                <a14:compatExt xmlns:a14="http://schemas.microsoft.com/office/drawing/2010/main" spid="_x0000_s88094"/>
              </a:ext>
              <a:ext uri="{FF2B5EF4-FFF2-40B4-BE49-F238E27FC236}">
                <a16:creationId xmlns:a16="http://schemas.microsoft.com/office/drawing/2014/main" id="{00000000-0008-0000-0600-00001E58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xmlns:a14="http://schemas.microsoft.com/office/drawing/2010/main" spid="_x0000_s88095"/>
              </a:ext>
              <a:ext uri="{FF2B5EF4-FFF2-40B4-BE49-F238E27FC236}">
                <a16:creationId xmlns:a16="http://schemas.microsoft.com/office/drawing/2014/main" id="{00000000-0008-0000-0600-00001F58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1040" y="8048625"/>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2640" y="4181475"/>
          <a:ext cx="308610" cy="419100"/>
          <a:chOff x="45017" y="37725"/>
          <a:chExt cx="3039" cy="4869"/>
        </a:xfrm>
      </xdr:grpSpPr>
      <xdr:sp macro="" textlink="">
        <xdr:nvSpPr>
          <xdr:cNvPr id="88096" name="Option Button 32" hidden="1">
            <a:extLst>
              <a:ext uri="{63B3BB69-23CF-44E3-9099-C40C66FF867C}">
                <a14:compatExt xmlns:a14="http://schemas.microsoft.com/office/drawing/2010/main"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xmlns:a14="http://schemas.microsoft.com/office/drawing/2010/main"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2640" y="4753701"/>
          <a:ext cx="308610" cy="684984"/>
          <a:chOff x="57686" y="45007"/>
          <a:chExt cx="3018" cy="8207"/>
        </a:xfrm>
      </xdr:grpSpPr>
      <xdr:sp macro="" textlink="">
        <xdr:nvSpPr>
          <xdr:cNvPr id="88098" name="Option Button 34" hidden="1">
            <a:extLst>
              <a:ext uri="{63B3BB69-23CF-44E3-9099-C40C66FF867C}">
                <a14:compatExt xmlns:a14="http://schemas.microsoft.com/office/drawing/2010/main"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xmlns:a14="http://schemas.microsoft.com/office/drawing/2010/main"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xmlns:a14="http://schemas.microsoft.com/office/drawing/2010/main"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2640" y="5602605"/>
          <a:ext cx="308610" cy="712470"/>
          <a:chOff x="57631" y="54838"/>
          <a:chExt cx="3018" cy="7876"/>
        </a:xfrm>
      </xdr:grpSpPr>
      <xdr:sp macro="" textlink="">
        <xdr:nvSpPr>
          <xdr:cNvPr id="88101" name="Option Button 37" hidden="1">
            <a:extLst>
              <a:ext uri="{63B3BB69-23CF-44E3-9099-C40C66FF867C}">
                <a14:compatExt xmlns:a14="http://schemas.microsoft.com/office/drawing/2010/main"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xmlns:a14="http://schemas.microsoft.com/office/drawing/2010/main"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xmlns:a14="http://schemas.microsoft.com/office/drawing/2010/main"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2640" y="6459855"/>
          <a:ext cx="308610" cy="636270"/>
          <a:chOff x="57631" y="54838"/>
          <a:chExt cx="3018" cy="7963"/>
        </a:xfrm>
      </xdr:grpSpPr>
      <xdr:sp macro="" textlink="">
        <xdr:nvSpPr>
          <xdr:cNvPr id="88104" name="Option Button 40" hidden="1">
            <a:extLst>
              <a:ext uri="{63B3BB69-23CF-44E3-9099-C40C66FF867C}">
                <a14:compatExt xmlns:a14="http://schemas.microsoft.com/office/drawing/2010/main"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xmlns:a14="http://schemas.microsoft.com/office/drawing/2010/main"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xmlns:a14="http://schemas.microsoft.com/office/drawing/2010/main"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6631" y="7225693"/>
          <a:ext cx="237469" cy="70529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6638" y="7225721"/>
          <a:ext cx="229138" cy="705189"/>
          <a:chOff x="45321" y="72871"/>
          <a:chExt cx="2304" cy="6586"/>
        </a:xfrm>
      </xdr:grpSpPr>
      <xdr:sp macro="" textlink="">
        <xdr:nvSpPr>
          <xdr:cNvPr id="88107" name="Option Button 43" hidden="1">
            <a:extLst>
              <a:ext uri="{63B3BB69-23CF-44E3-9099-C40C66FF867C}">
                <a14:compatExt xmlns:a14="http://schemas.microsoft.com/office/drawing/2010/main"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xmlns:a14="http://schemas.microsoft.com/office/drawing/2010/main"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2640" y="8048625"/>
          <a:ext cx="320040"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1040" y="8048625"/>
              <a:ext cx="323850" cy="716280"/>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1626" y="8047692"/>
          <a:ext cx="205963" cy="737102"/>
          <a:chOff x="4538974" y="8166081"/>
          <a:chExt cx="208607" cy="749766"/>
        </a:xfrm>
      </xdr:grpSpPr>
      <xdr:sp macro="" textlink="">
        <xdr:nvSpPr>
          <xdr:cNvPr id="88109" name="Option Button 45" hidden="1">
            <a:extLst>
              <a:ext uri="{63B3BB69-23CF-44E3-9099-C40C66FF867C}">
                <a14:compatExt xmlns:a14="http://schemas.microsoft.com/office/drawing/2010/main" spid="_x0000_s88109"/>
              </a:ext>
              <a:ext uri="{FF2B5EF4-FFF2-40B4-BE49-F238E27FC236}">
                <a16:creationId xmlns:a16="http://schemas.microsoft.com/office/drawing/2014/main" id="{00000000-0008-0000-0600-00002D58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xmlns:a14="http://schemas.microsoft.com/office/drawing/2010/main" spid="_x0000_s88110"/>
              </a:ext>
              <a:ext uri="{FF2B5EF4-FFF2-40B4-BE49-F238E27FC236}">
                <a16:creationId xmlns:a16="http://schemas.microsoft.com/office/drawing/2014/main" id="{00000000-0008-0000-0600-00002E58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xmlns:a14="http://schemas.microsoft.com/office/drawing/2010/main"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2937" y="7227910"/>
          <a:ext cx="308612" cy="699550"/>
          <a:chOff x="5809589" y="7290599"/>
          <a:chExt cx="301595" cy="707491"/>
        </a:xfrm>
      </xdr:grpSpPr>
      <xdr:sp macro="" textlink="">
        <xdr:nvSpPr>
          <xdr:cNvPr id="88112" name="Option Button 48" hidden="1">
            <a:extLst>
              <a:ext uri="{63B3BB69-23CF-44E3-9099-C40C66FF867C}">
                <a14:compatExt xmlns:a14="http://schemas.microsoft.com/office/drawing/2010/main" spid="_x0000_s88112"/>
              </a:ext>
              <a:ext uri="{FF2B5EF4-FFF2-40B4-BE49-F238E27FC236}">
                <a16:creationId xmlns:a16="http://schemas.microsoft.com/office/drawing/2014/main" id="{00000000-0008-0000-0600-00003058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xmlns:a14="http://schemas.microsoft.com/office/drawing/2010/main" spid="_x0000_s88113"/>
              </a:ext>
              <a:ext uri="{FF2B5EF4-FFF2-40B4-BE49-F238E27FC236}">
                <a16:creationId xmlns:a16="http://schemas.microsoft.com/office/drawing/2014/main" id="{00000000-0008-0000-0600-00003158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9800" cy="320638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52" name="Option Button 1" hidden="1">
              <a:extLst>
                <a:ext uri="{63B3BB69-23CF-44E3-9099-C40C66FF867C}">
                  <a14:compatExt spid="_x0000_s88065"/>
                </a:ext>
                <a:ext uri="{FF2B5EF4-FFF2-40B4-BE49-F238E27FC236}">
                  <a16:creationId xmlns:a16="http://schemas.microsoft.com/office/drawing/2014/main" id="{B70AE20E-EA7F-D8AC-A897-F4FA2C6489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53" name="Option Button 2" hidden="1">
              <a:extLst>
                <a:ext uri="{63B3BB69-23CF-44E3-9099-C40C66FF867C}">
                  <a14:compatExt spid="_x0000_s88066"/>
                </a:ext>
                <a:ext uri="{FF2B5EF4-FFF2-40B4-BE49-F238E27FC236}">
                  <a16:creationId xmlns:a16="http://schemas.microsoft.com/office/drawing/2014/main" id="{51C78F25-7BBA-8927-4CA7-6C0A5835A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54" name="Option Button 3" hidden="1">
              <a:extLst>
                <a:ext uri="{63B3BB69-23CF-44E3-9099-C40C66FF867C}">
                  <a14:compatExt spid="_x0000_s88067"/>
                </a:ext>
                <a:ext uri="{FF2B5EF4-FFF2-40B4-BE49-F238E27FC236}">
                  <a16:creationId xmlns:a16="http://schemas.microsoft.com/office/drawing/2014/main" id="{E9310736-EE36-6EEF-6FBE-0EE7745092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55" name="Option Button 4" hidden="1">
              <a:extLst>
                <a:ext uri="{63B3BB69-23CF-44E3-9099-C40C66FF867C}">
                  <a14:compatExt spid="_x0000_s88068"/>
                </a:ext>
                <a:ext uri="{FF2B5EF4-FFF2-40B4-BE49-F238E27FC236}">
                  <a16:creationId xmlns:a16="http://schemas.microsoft.com/office/drawing/2014/main" id="{975797A9-803E-3B4B-CAC8-FA5C68195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56" name="Option Button 5" hidden="1">
              <a:extLst>
                <a:ext uri="{63B3BB69-23CF-44E3-9099-C40C66FF867C}">
                  <a14:compatExt spid="_x0000_s88069"/>
                </a:ext>
                <a:ext uri="{FF2B5EF4-FFF2-40B4-BE49-F238E27FC236}">
                  <a16:creationId xmlns:a16="http://schemas.microsoft.com/office/drawing/2014/main" id="{3E05A27B-6A3A-4F3C-86D7-5999BB92DB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57" name="Option Button 6" hidden="1">
              <a:extLst>
                <a:ext uri="{63B3BB69-23CF-44E3-9099-C40C66FF867C}">
                  <a14:compatExt spid="_x0000_s88070"/>
                </a:ext>
                <a:ext uri="{FF2B5EF4-FFF2-40B4-BE49-F238E27FC236}">
                  <a16:creationId xmlns:a16="http://schemas.microsoft.com/office/drawing/2014/main" id="{0DCCB153-C9AB-BDF1-B61F-05BA5C5F49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58" name="Option Button 7" hidden="1">
              <a:extLst>
                <a:ext uri="{63B3BB69-23CF-44E3-9099-C40C66FF867C}">
                  <a14:compatExt spid="_x0000_s88071"/>
                </a:ext>
                <a:ext uri="{FF2B5EF4-FFF2-40B4-BE49-F238E27FC236}">
                  <a16:creationId xmlns:a16="http://schemas.microsoft.com/office/drawing/2014/main" id="{7595FDAD-5F62-DDC3-B545-56158D87DA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59" name="Option Button 8" hidden="1">
              <a:extLst>
                <a:ext uri="{63B3BB69-23CF-44E3-9099-C40C66FF867C}">
                  <a14:compatExt spid="_x0000_s88072"/>
                </a:ext>
                <a:ext uri="{FF2B5EF4-FFF2-40B4-BE49-F238E27FC236}">
                  <a16:creationId xmlns:a16="http://schemas.microsoft.com/office/drawing/2014/main" id="{86923B7C-2D72-DE25-DB07-97973C6A73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60" name="Option Button 9" hidden="1">
              <a:extLst>
                <a:ext uri="{63B3BB69-23CF-44E3-9099-C40C66FF867C}">
                  <a14:compatExt spid="_x0000_s88073"/>
                </a:ext>
                <a:ext uri="{FF2B5EF4-FFF2-40B4-BE49-F238E27FC236}">
                  <a16:creationId xmlns:a16="http://schemas.microsoft.com/office/drawing/2014/main" id="{51A8DBCC-2462-B2C7-9262-A8466E5A96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61" name="Option Button 10" hidden="1">
              <a:extLst>
                <a:ext uri="{63B3BB69-23CF-44E3-9099-C40C66FF867C}">
                  <a14:compatExt spid="_x0000_s88074"/>
                </a:ext>
                <a:ext uri="{FF2B5EF4-FFF2-40B4-BE49-F238E27FC236}">
                  <a16:creationId xmlns:a16="http://schemas.microsoft.com/office/drawing/2014/main" id="{6092ABC5-AA68-DC1B-FE49-507832A31E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62" name="Option Button 11" hidden="1">
              <a:extLst>
                <a:ext uri="{63B3BB69-23CF-44E3-9099-C40C66FF867C}">
                  <a14:compatExt spid="_x0000_s88075"/>
                </a:ext>
                <a:ext uri="{FF2B5EF4-FFF2-40B4-BE49-F238E27FC236}">
                  <a16:creationId xmlns:a16="http://schemas.microsoft.com/office/drawing/2014/main" id="{E75ED0B4-EA7D-9AC9-EFA0-B773A4A933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63" name="Option Button 12" hidden="1">
              <a:extLst>
                <a:ext uri="{63B3BB69-23CF-44E3-9099-C40C66FF867C}">
                  <a14:compatExt spid="_x0000_s88076"/>
                </a:ext>
                <a:ext uri="{FF2B5EF4-FFF2-40B4-BE49-F238E27FC236}">
                  <a16:creationId xmlns:a16="http://schemas.microsoft.com/office/drawing/2014/main" id="{6741969F-29E3-759B-C1C3-AFC8C00AD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88064" name="Group Box 13" hidden="1">
              <a:extLst>
                <a:ext uri="{63B3BB69-23CF-44E3-9099-C40C66FF867C}">
                  <a14:compatExt spid="_x0000_s88077"/>
                </a:ext>
                <a:ext uri="{FF2B5EF4-FFF2-40B4-BE49-F238E27FC236}">
                  <a16:creationId xmlns:a16="http://schemas.microsoft.com/office/drawing/2014/main" id="{8961EE5F-10BF-C55C-644C-7A654ED1E3C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88114" name="Group Box 14" hidden="1">
              <a:extLst>
                <a:ext uri="{63B3BB69-23CF-44E3-9099-C40C66FF867C}">
                  <a14:compatExt spid="_x0000_s88078"/>
                </a:ext>
                <a:ext uri="{FF2B5EF4-FFF2-40B4-BE49-F238E27FC236}">
                  <a16:creationId xmlns:a16="http://schemas.microsoft.com/office/drawing/2014/main" id="{0FB3F133-BF81-2318-5363-82DAF8D04C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99060</xdr:rowOff>
        </xdr:to>
        <xdr:sp macro="" textlink="">
          <xdr:nvSpPr>
            <xdr:cNvPr id="88115" name="Group Box 15" hidden="1">
              <a:extLst>
                <a:ext uri="{63B3BB69-23CF-44E3-9099-C40C66FF867C}">
                  <a14:compatExt spid="_x0000_s88079"/>
                </a:ext>
                <a:ext uri="{FF2B5EF4-FFF2-40B4-BE49-F238E27FC236}">
                  <a16:creationId xmlns:a16="http://schemas.microsoft.com/office/drawing/2014/main" id="{956C61C8-E1E5-1718-7315-9FF3F5C4365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76200</xdr:rowOff>
        </xdr:to>
        <xdr:sp macro="" textlink="">
          <xdr:nvSpPr>
            <xdr:cNvPr id="88116" name="Group Box 16" hidden="1">
              <a:extLst>
                <a:ext uri="{63B3BB69-23CF-44E3-9099-C40C66FF867C}">
                  <a14:compatExt spid="_x0000_s88080"/>
                </a:ext>
                <a:ext uri="{FF2B5EF4-FFF2-40B4-BE49-F238E27FC236}">
                  <a16:creationId xmlns:a16="http://schemas.microsoft.com/office/drawing/2014/main" id="{5F13C0C4-51F6-E3D1-829A-D9A536EE1A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7620</xdr:rowOff>
        </xdr:to>
        <xdr:sp macro="" textlink="">
          <xdr:nvSpPr>
            <xdr:cNvPr id="88117" name="Option Button 17" hidden="1">
              <a:extLst>
                <a:ext uri="{63B3BB69-23CF-44E3-9099-C40C66FF867C}">
                  <a14:compatExt spid="_x0000_s88081"/>
                </a:ext>
                <a:ext uri="{FF2B5EF4-FFF2-40B4-BE49-F238E27FC236}">
                  <a16:creationId xmlns:a16="http://schemas.microsoft.com/office/drawing/2014/main" id="{824C9914-8823-ADB6-D039-5A4BB6B2E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38100</xdr:rowOff>
        </xdr:from>
        <xdr:to>
          <xdr:col>29</xdr:col>
          <xdr:colOff>91440</xdr:colOff>
          <xdr:row>32</xdr:row>
          <xdr:rowOff>182880</xdr:rowOff>
        </xdr:to>
        <xdr:sp macro="" textlink="">
          <xdr:nvSpPr>
            <xdr:cNvPr id="88118" name="Option Button 18" hidden="1">
              <a:extLst>
                <a:ext uri="{63B3BB69-23CF-44E3-9099-C40C66FF867C}">
                  <a14:compatExt spid="_x0000_s88082"/>
                </a:ext>
                <a:ext uri="{FF2B5EF4-FFF2-40B4-BE49-F238E27FC236}">
                  <a16:creationId xmlns:a16="http://schemas.microsoft.com/office/drawing/2014/main" id="{6D5E8433-AABB-3966-2949-E14D9F6B0F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7620</xdr:rowOff>
        </xdr:from>
        <xdr:to>
          <xdr:col>29</xdr:col>
          <xdr:colOff>91440</xdr:colOff>
          <xdr:row>34</xdr:row>
          <xdr:rowOff>0</xdr:rowOff>
        </xdr:to>
        <xdr:sp macro="" textlink="">
          <xdr:nvSpPr>
            <xdr:cNvPr id="88119" name="Option Button 19" hidden="1">
              <a:extLst>
                <a:ext uri="{63B3BB69-23CF-44E3-9099-C40C66FF867C}">
                  <a14:compatExt spid="_x0000_s88083"/>
                </a:ext>
                <a:ext uri="{FF2B5EF4-FFF2-40B4-BE49-F238E27FC236}">
                  <a16:creationId xmlns:a16="http://schemas.microsoft.com/office/drawing/2014/main" id="{7498C026-C120-D638-7F44-967D073D2D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88120" name="Group Box 20" hidden="1">
              <a:extLst>
                <a:ext uri="{63B3BB69-23CF-44E3-9099-C40C66FF867C}">
                  <a14:compatExt spid="_x0000_s88084"/>
                </a:ext>
                <a:ext uri="{FF2B5EF4-FFF2-40B4-BE49-F238E27FC236}">
                  <a16:creationId xmlns:a16="http://schemas.microsoft.com/office/drawing/2014/main" id="{D10C17DA-F32A-15E2-D7BB-8AC66DAB520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45</xdr:row>
          <xdr:rowOff>83820</xdr:rowOff>
        </xdr:to>
        <xdr:sp macro="" textlink="">
          <xdr:nvSpPr>
            <xdr:cNvPr id="88121" name="Group Box 21" hidden="1">
              <a:extLst>
                <a:ext uri="{63B3BB69-23CF-44E3-9099-C40C66FF867C}">
                  <a14:compatExt spid="_x0000_s88085"/>
                </a:ext>
                <a:ext uri="{FF2B5EF4-FFF2-40B4-BE49-F238E27FC236}">
                  <a16:creationId xmlns:a16="http://schemas.microsoft.com/office/drawing/2014/main" id="{6EFBE320-06E7-8CA0-3213-13915EE31D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88122" name="Group Box 22" hidden="1">
              <a:extLst>
                <a:ext uri="{63B3BB69-23CF-44E3-9099-C40C66FF867C}">
                  <a14:compatExt spid="_x0000_s88086"/>
                </a:ext>
                <a:ext uri="{FF2B5EF4-FFF2-40B4-BE49-F238E27FC236}">
                  <a16:creationId xmlns:a16="http://schemas.microsoft.com/office/drawing/2014/main" id="{D41E3A40-DA99-116E-A5C2-E31465A6FA5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30480</xdr:colOff>
          <xdr:row>34</xdr:row>
          <xdr:rowOff>45720</xdr:rowOff>
        </xdr:to>
        <xdr:sp macro="" textlink="">
          <xdr:nvSpPr>
            <xdr:cNvPr id="88123" name="Group Box 23" hidden="1">
              <a:extLst>
                <a:ext uri="{63B3BB69-23CF-44E3-9099-C40C66FF867C}">
                  <a14:compatExt spid="_x0000_s88087"/>
                </a:ext>
                <a:ext uri="{FF2B5EF4-FFF2-40B4-BE49-F238E27FC236}">
                  <a16:creationId xmlns:a16="http://schemas.microsoft.com/office/drawing/2014/main" id="{83AA4DA8-3915-50B2-3660-B092DDFDFBD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68580</xdr:rowOff>
        </xdr:to>
        <xdr:sp macro="" textlink="">
          <xdr:nvSpPr>
            <xdr:cNvPr id="88124" name="Group Box 24" hidden="1">
              <a:extLst>
                <a:ext uri="{63B3BB69-23CF-44E3-9099-C40C66FF867C}">
                  <a14:compatExt spid="_x0000_s88088"/>
                </a:ext>
                <a:ext uri="{FF2B5EF4-FFF2-40B4-BE49-F238E27FC236}">
                  <a16:creationId xmlns:a16="http://schemas.microsoft.com/office/drawing/2014/main" id="{468E081F-788C-6D4C-A578-EC635523DB8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88125" name="Group Box 25" hidden="1">
              <a:extLst>
                <a:ext uri="{63B3BB69-23CF-44E3-9099-C40C66FF867C}">
                  <a14:compatExt spid="_x0000_s88089"/>
                </a:ext>
                <a:ext uri="{FF2B5EF4-FFF2-40B4-BE49-F238E27FC236}">
                  <a16:creationId xmlns:a16="http://schemas.microsoft.com/office/drawing/2014/main" id="{0360CF49-17F3-9D9E-92A7-3D097A288CF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53340</xdr:rowOff>
        </xdr:to>
        <xdr:sp macro="" textlink="">
          <xdr:nvSpPr>
            <xdr:cNvPr id="88126" name="Group Box 26" hidden="1">
              <a:extLst>
                <a:ext uri="{63B3BB69-23CF-44E3-9099-C40C66FF867C}">
                  <a14:compatExt spid="_x0000_s88090"/>
                </a:ext>
                <a:ext uri="{FF2B5EF4-FFF2-40B4-BE49-F238E27FC236}">
                  <a16:creationId xmlns:a16="http://schemas.microsoft.com/office/drawing/2014/main" id="{FE9EC5BF-1D99-DA31-FDF0-25B56CABE8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30480</xdr:colOff>
          <xdr:row>23</xdr:row>
          <xdr:rowOff>68580</xdr:rowOff>
        </xdr:to>
        <xdr:sp macro="" textlink="">
          <xdr:nvSpPr>
            <xdr:cNvPr id="88127" name="Group Box 27" hidden="1">
              <a:extLst>
                <a:ext uri="{63B3BB69-23CF-44E3-9099-C40C66FF867C}">
                  <a14:compatExt spid="_x0000_s88091"/>
                </a:ext>
                <a:ext uri="{FF2B5EF4-FFF2-40B4-BE49-F238E27FC236}">
                  <a16:creationId xmlns:a16="http://schemas.microsoft.com/office/drawing/2014/main" id="{61F24E02-F877-68C4-6886-AF285915BDD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88128" name="Group Box 28" hidden="1">
              <a:extLst>
                <a:ext uri="{63B3BB69-23CF-44E3-9099-C40C66FF867C}">
                  <a14:compatExt spid="_x0000_s88092"/>
                </a:ext>
                <a:ext uri="{FF2B5EF4-FFF2-40B4-BE49-F238E27FC236}">
                  <a16:creationId xmlns:a16="http://schemas.microsoft.com/office/drawing/2014/main" id="{81C62512-0A67-760F-56EC-F849BA6874C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30480</xdr:rowOff>
        </xdr:to>
        <xdr:sp macro="" textlink="">
          <xdr:nvSpPr>
            <xdr:cNvPr id="88129" name="Group Box 29" hidden="1">
              <a:extLst>
                <a:ext uri="{63B3BB69-23CF-44E3-9099-C40C66FF867C}">
                  <a14:compatExt spid="_x0000_s88093"/>
                </a:ext>
                <a:ext uri="{FF2B5EF4-FFF2-40B4-BE49-F238E27FC236}">
                  <a16:creationId xmlns:a16="http://schemas.microsoft.com/office/drawing/2014/main" id="{FA3AFE84-450A-08DB-0337-D961FA8E4E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88130" name="Option Button 30" hidden="1">
              <a:extLst>
                <a:ext uri="{63B3BB69-23CF-44E3-9099-C40C66FF867C}">
                  <a14:compatExt spid="_x0000_s88094"/>
                </a:ext>
                <a:ext uri="{FF2B5EF4-FFF2-40B4-BE49-F238E27FC236}">
                  <a16:creationId xmlns:a16="http://schemas.microsoft.com/office/drawing/2014/main" id="{9E06AF5F-B3B4-FA96-4692-01727EF378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88131" name="Option Button 31" hidden="1">
              <a:extLst>
                <a:ext uri="{63B3BB69-23CF-44E3-9099-C40C66FF867C}">
                  <a14:compatExt spid="_x0000_s88095"/>
                </a:ext>
                <a:ext uri="{FF2B5EF4-FFF2-40B4-BE49-F238E27FC236}">
                  <a16:creationId xmlns:a16="http://schemas.microsoft.com/office/drawing/2014/main" id="{047A0CAF-1E84-8C7C-974A-31CDB3EE33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88132" name="Option Button 32" hidden="1">
              <a:extLst>
                <a:ext uri="{63B3BB69-23CF-44E3-9099-C40C66FF867C}">
                  <a14:compatExt spid="_x0000_s88096"/>
                </a:ext>
                <a:ext uri="{FF2B5EF4-FFF2-40B4-BE49-F238E27FC236}">
                  <a16:creationId xmlns:a16="http://schemas.microsoft.com/office/drawing/2014/main" id="{CAA3B114-D199-954B-6F31-5A2E194B9E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88133" name="Option Button 33" hidden="1">
              <a:extLst>
                <a:ext uri="{63B3BB69-23CF-44E3-9099-C40C66FF867C}">
                  <a14:compatExt spid="_x0000_s88097"/>
                </a:ext>
                <a:ext uri="{FF2B5EF4-FFF2-40B4-BE49-F238E27FC236}">
                  <a16:creationId xmlns:a16="http://schemas.microsoft.com/office/drawing/2014/main" id="{1D8E2157-0200-DCAD-56AF-B161649B0B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175260</xdr:rowOff>
        </xdr:to>
        <xdr:sp macro="" textlink="">
          <xdr:nvSpPr>
            <xdr:cNvPr id="88134" name="Option Button 34" hidden="1">
              <a:extLst>
                <a:ext uri="{63B3BB69-23CF-44E3-9099-C40C66FF867C}">
                  <a14:compatExt spid="_x0000_s88098"/>
                </a:ext>
                <a:ext uri="{FF2B5EF4-FFF2-40B4-BE49-F238E27FC236}">
                  <a16:creationId xmlns:a16="http://schemas.microsoft.com/office/drawing/2014/main" id="{B19E1310-37EF-97EC-9192-CDC7A30A92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190500</xdr:rowOff>
        </xdr:to>
        <xdr:sp macro="" textlink="">
          <xdr:nvSpPr>
            <xdr:cNvPr id="88135" name="Option Button 35" hidden="1">
              <a:extLst>
                <a:ext uri="{63B3BB69-23CF-44E3-9099-C40C66FF867C}">
                  <a14:compatExt spid="_x0000_s88099"/>
                </a:ext>
                <a:ext uri="{FF2B5EF4-FFF2-40B4-BE49-F238E27FC236}">
                  <a16:creationId xmlns:a16="http://schemas.microsoft.com/office/drawing/2014/main" id="{1A8B622B-1087-905C-3215-9C5299A4D6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88136" name="Option Button 36" hidden="1">
              <a:extLst>
                <a:ext uri="{63B3BB69-23CF-44E3-9099-C40C66FF867C}">
                  <a14:compatExt spid="_x0000_s88100"/>
                </a:ext>
                <a:ext uri="{FF2B5EF4-FFF2-40B4-BE49-F238E27FC236}">
                  <a16:creationId xmlns:a16="http://schemas.microsoft.com/office/drawing/2014/main" id="{B2566B23-55FB-714F-C994-A2F01EF02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88137" name="Option Button 37" hidden="1">
              <a:extLst>
                <a:ext uri="{63B3BB69-23CF-44E3-9099-C40C66FF867C}">
                  <a14:compatExt spid="_x0000_s88101"/>
                </a:ext>
                <a:ext uri="{FF2B5EF4-FFF2-40B4-BE49-F238E27FC236}">
                  <a16:creationId xmlns:a16="http://schemas.microsoft.com/office/drawing/2014/main" id="{0779063B-E738-8F12-E2A4-AF438BCEA9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88138" name="Option Button 38" hidden="1">
              <a:extLst>
                <a:ext uri="{63B3BB69-23CF-44E3-9099-C40C66FF867C}">
                  <a14:compatExt spid="_x0000_s88102"/>
                </a:ext>
                <a:ext uri="{FF2B5EF4-FFF2-40B4-BE49-F238E27FC236}">
                  <a16:creationId xmlns:a16="http://schemas.microsoft.com/office/drawing/2014/main" id="{5EA7F286-8CED-B3DE-971B-BF2480DA0B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88139" name="Option Button 39" hidden="1">
              <a:extLst>
                <a:ext uri="{63B3BB69-23CF-44E3-9099-C40C66FF867C}">
                  <a14:compatExt spid="_x0000_s88103"/>
                </a:ext>
                <a:ext uri="{FF2B5EF4-FFF2-40B4-BE49-F238E27FC236}">
                  <a16:creationId xmlns:a16="http://schemas.microsoft.com/office/drawing/2014/main" id="{0ED5815C-D905-F52D-6D15-DA08E99AA0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0</xdr:rowOff>
        </xdr:to>
        <xdr:sp macro="" textlink="">
          <xdr:nvSpPr>
            <xdr:cNvPr id="88140" name="Option Button 40" hidden="1">
              <a:extLst>
                <a:ext uri="{63B3BB69-23CF-44E3-9099-C40C66FF867C}">
                  <a14:compatExt spid="_x0000_s88104"/>
                </a:ext>
                <a:ext uri="{FF2B5EF4-FFF2-40B4-BE49-F238E27FC236}">
                  <a16:creationId xmlns:a16="http://schemas.microsoft.com/office/drawing/2014/main" id="{739A85D7-201F-1FED-0C10-395DE640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38100</xdr:rowOff>
        </xdr:from>
        <xdr:to>
          <xdr:col>37</xdr:col>
          <xdr:colOff>91440</xdr:colOff>
          <xdr:row>32</xdr:row>
          <xdr:rowOff>167640</xdr:rowOff>
        </xdr:to>
        <xdr:sp macro="" textlink="">
          <xdr:nvSpPr>
            <xdr:cNvPr id="88141" name="Option Button 41" hidden="1">
              <a:extLst>
                <a:ext uri="{63B3BB69-23CF-44E3-9099-C40C66FF867C}">
                  <a14:compatExt spid="_x0000_s88105"/>
                </a:ext>
                <a:ext uri="{FF2B5EF4-FFF2-40B4-BE49-F238E27FC236}">
                  <a16:creationId xmlns:a16="http://schemas.microsoft.com/office/drawing/2014/main" id="{E89ED483-F293-33FA-4C65-DF4D66C552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198120</xdr:rowOff>
        </xdr:from>
        <xdr:to>
          <xdr:col>37</xdr:col>
          <xdr:colOff>83820</xdr:colOff>
          <xdr:row>34</xdr:row>
          <xdr:rowOff>0</xdr:rowOff>
        </xdr:to>
        <xdr:sp macro="" textlink="">
          <xdr:nvSpPr>
            <xdr:cNvPr id="88142" name="Option Button 42" hidden="1">
              <a:extLst>
                <a:ext uri="{63B3BB69-23CF-44E3-9099-C40C66FF867C}">
                  <a14:compatExt spid="_x0000_s88106"/>
                </a:ext>
                <a:ext uri="{FF2B5EF4-FFF2-40B4-BE49-F238E27FC236}">
                  <a16:creationId xmlns:a16="http://schemas.microsoft.com/office/drawing/2014/main" id="{AF8757CD-AEC3-B06C-8821-2490CF3674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88143" name="Option Button 43" hidden="1">
              <a:extLst>
                <a:ext uri="{63B3BB69-23CF-44E3-9099-C40C66FF867C}">
                  <a14:compatExt spid="_x0000_s88107"/>
                </a:ext>
                <a:ext uri="{FF2B5EF4-FFF2-40B4-BE49-F238E27FC236}">
                  <a16:creationId xmlns:a16="http://schemas.microsoft.com/office/drawing/2014/main" id="{B379CB82-F668-46C7-EFE3-58433C6FE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88144" name="Option Button 44" hidden="1">
              <a:extLst>
                <a:ext uri="{63B3BB69-23CF-44E3-9099-C40C66FF867C}">
                  <a14:compatExt spid="_x0000_s88108"/>
                </a:ext>
                <a:ext uri="{FF2B5EF4-FFF2-40B4-BE49-F238E27FC236}">
                  <a16:creationId xmlns:a16="http://schemas.microsoft.com/office/drawing/2014/main" id="{AB19A91C-EB61-59CE-DB63-B1804CA9A3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88145" name="Option Button 45" hidden="1">
              <a:extLst>
                <a:ext uri="{63B3BB69-23CF-44E3-9099-C40C66FF867C}">
                  <a14:compatExt spid="_x0000_s88109"/>
                </a:ext>
                <a:ext uri="{FF2B5EF4-FFF2-40B4-BE49-F238E27FC236}">
                  <a16:creationId xmlns:a16="http://schemas.microsoft.com/office/drawing/2014/main" id="{2EC7522C-4D6D-617E-D6F0-8B4733E4B7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88146" name="Option Button 46" hidden="1">
              <a:extLst>
                <a:ext uri="{63B3BB69-23CF-44E3-9099-C40C66FF867C}">
                  <a14:compatExt spid="_x0000_s88110"/>
                </a:ext>
                <a:ext uri="{FF2B5EF4-FFF2-40B4-BE49-F238E27FC236}">
                  <a16:creationId xmlns:a16="http://schemas.microsoft.com/office/drawing/2014/main" id="{FA0F88F7-524C-6805-D31F-4A97703A56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88147" name="Group Box 47" hidden="1">
              <a:extLst>
                <a:ext uri="{63B3BB69-23CF-44E3-9099-C40C66FF867C}">
                  <a14:compatExt spid="_x0000_s88111"/>
                </a:ext>
                <a:ext uri="{FF2B5EF4-FFF2-40B4-BE49-F238E27FC236}">
                  <a16:creationId xmlns:a16="http://schemas.microsoft.com/office/drawing/2014/main" id="{AEE34790-5D98-5ADA-3C0E-2185F6D1B7A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88148" name="Option Button 48" hidden="1">
              <a:extLst>
                <a:ext uri="{63B3BB69-23CF-44E3-9099-C40C66FF867C}">
                  <a14:compatExt spid="_x0000_s88112"/>
                </a:ext>
                <a:ext uri="{FF2B5EF4-FFF2-40B4-BE49-F238E27FC236}">
                  <a16:creationId xmlns:a16="http://schemas.microsoft.com/office/drawing/2014/main" id="{B670D773-FEEB-FBD6-F55A-F77CF7EF8B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88149" name="Option Button 49" hidden="1">
              <a:extLst>
                <a:ext uri="{63B3BB69-23CF-44E3-9099-C40C66FF867C}">
                  <a14:compatExt spid="_x0000_s88113"/>
                </a:ext>
                <a:ext uri="{FF2B5EF4-FFF2-40B4-BE49-F238E27FC236}">
                  <a16:creationId xmlns:a16="http://schemas.microsoft.com/office/drawing/2014/main" id="{B0896903-3AEC-8836-A9D6-674B632912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2470" y="4196715"/>
          <a:ext cx="308610" cy="403860"/>
          <a:chOff x="4501773" y="3772561"/>
          <a:chExt cx="303832" cy="486910"/>
        </a:xfrm>
      </xdr:grpSpPr>
      <xdr:sp macro="" textlink="">
        <xdr:nvSpPr>
          <xdr:cNvPr id="89089" name="Option Button 1" hidden="1">
            <a:extLst>
              <a:ext uri="{63B3BB69-23CF-44E3-9099-C40C66FF867C}">
                <a14:compatExt xmlns:a14="http://schemas.microsoft.com/office/drawing/2010/main"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xmlns:a14="http://schemas.microsoft.com/office/drawing/2010/main"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1040" y="4745355"/>
          <a:ext cx="308610" cy="712470"/>
          <a:chOff x="4479758" y="4496302"/>
          <a:chExt cx="301792" cy="780035"/>
        </a:xfrm>
      </xdr:grpSpPr>
      <xdr:sp macro="" textlink="">
        <xdr:nvSpPr>
          <xdr:cNvPr id="89091" name="Option Button 3" hidden="1">
            <a:extLst>
              <a:ext uri="{63B3BB69-23CF-44E3-9099-C40C66FF867C}">
                <a14:compatExt xmlns:a14="http://schemas.microsoft.com/office/drawing/2010/main"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xmlns:a14="http://schemas.microsoft.com/office/drawing/2010/main"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xmlns:a14="http://schemas.microsoft.com/office/drawing/2010/main" spid="_x0000_s89093"/>
              </a:ext>
              <a:ext uri="{FF2B5EF4-FFF2-40B4-BE49-F238E27FC236}">
                <a16:creationId xmlns:a16="http://schemas.microsoft.com/office/drawing/2014/main" id="{00000000-0008-0000-0700-0000055C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1040" y="5602603"/>
          <a:ext cx="308610" cy="692375"/>
          <a:chOff x="4549825" y="5456606"/>
          <a:chExt cx="308371" cy="762891"/>
        </a:xfrm>
      </xdr:grpSpPr>
      <xdr:sp macro="" textlink="">
        <xdr:nvSpPr>
          <xdr:cNvPr id="89094" name="Option Button 6" hidden="1">
            <a:extLst>
              <a:ext uri="{63B3BB69-23CF-44E3-9099-C40C66FF867C}">
                <a14:compatExt xmlns:a14="http://schemas.microsoft.com/office/drawing/2010/main"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xmlns:a14="http://schemas.microsoft.com/office/drawing/2010/main"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xmlns:a14="http://schemas.microsoft.com/office/drawing/2010/main" spid="_x0000_s89096"/>
              </a:ext>
              <a:ext uri="{FF2B5EF4-FFF2-40B4-BE49-F238E27FC236}">
                <a16:creationId xmlns:a16="http://schemas.microsoft.com/office/drawing/2014/main" id="{00000000-0008-0000-0700-0000085C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xmlns:a14="http://schemas.microsoft.com/office/drawing/2010/main"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xmlns:a14="http://schemas.microsoft.com/office/drawing/2010/main"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2640" y="56026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2640" y="8905022"/>
          <a:ext cx="308610" cy="373380"/>
          <a:chOff x="5763126" y="8931920"/>
          <a:chExt cx="301792" cy="494793"/>
        </a:xfrm>
      </xdr:grpSpPr>
      <xdr:sp macro="" textlink="">
        <xdr:nvSpPr>
          <xdr:cNvPr id="89099" name="Option Button 11" hidden="1">
            <a:extLst>
              <a:ext uri="{63B3BB69-23CF-44E3-9099-C40C66FF867C}">
                <a14:compatExt xmlns:a14="http://schemas.microsoft.com/office/drawing/2010/main" spid="_x0000_s89099"/>
              </a:ext>
              <a:ext uri="{FF2B5EF4-FFF2-40B4-BE49-F238E27FC236}">
                <a16:creationId xmlns:a16="http://schemas.microsoft.com/office/drawing/2014/main" id="{00000000-0008-0000-0700-00000B5C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xmlns:a14="http://schemas.microsoft.com/office/drawing/2010/main"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xmlns:a14="http://schemas.microsoft.com/office/drawing/2010/main"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xmlns:a14="http://schemas.microsoft.com/office/drawing/2010/main"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xmlns:a14="http://schemas.microsoft.com/office/drawing/2010/main"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xmlns:a14="http://schemas.microsoft.com/office/drawing/2010/main"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1040" y="6459855"/>
          <a:ext cx="308610" cy="636270"/>
          <a:chOff x="4549825" y="6438942"/>
          <a:chExt cx="308371" cy="779258"/>
        </a:xfrm>
      </xdr:grpSpPr>
      <xdr:sp macro="" textlink="">
        <xdr:nvSpPr>
          <xdr:cNvPr id="89105" name="Option Button 17" hidden="1">
            <a:extLst>
              <a:ext uri="{63B3BB69-23CF-44E3-9099-C40C66FF867C}">
                <a14:compatExt xmlns:a14="http://schemas.microsoft.com/office/drawing/2010/main" spid="_x0000_s89105"/>
              </a:ext>
              <a:ext uri="{FF2B5EF4-FFF2-40B4-BE49-F238E27FC236}">
                <a16:creationId xmlns:a16="http://schemas.microsoft.com/office/drawing/2014/main" id="{00000000-0008-0000-0700-0000115C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xmlns:a14="http://schemas.microsoft.com/office/drawing/2010/main"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xmlns:a14="http://schemas.microsoft.com/office/drawing/2010/main" spid="_x0000_s89107"/>
              </a:ext>
              <a:ext uri="{FF2B5EF4-FFF2-40B4-BE49-F238E27FC236}">
                <a16:creationId xmlns:a16="http://schemas.microsoft.com/office/drawing/2014/main" id="{00000000-0008-0000-0700-0000135C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xmlns:a14="http://schemas.microsoft.com/office/drawing/2010/main"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xmlns:a14="http://schemas.microsoft.com/office/drawing/2010/main"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xmlns:a14="http://schemas.microsoft.com/office/drawing/2010/main"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xmlns:a14="http://schemas.microsoft.com/office/drawing/2010/main"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xmlns:a14="http://schemas.microsoft.com/office/drawing/2010/main"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xmlns:a14="http://schemas.microsoft.com/office/drawing/2010/main"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xmlns:a14="http://schemas.microsoft.com/office/drawing/2010/main"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xmlns:a14="http://schemas.microsoft.com/office/drawing/2010/main"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6520" y="8049678"/>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5411" y="41814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xmlns:a14="http://schemas.microsoft.com/office/drawing/2010/main"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3294" y="47418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xmlns:a14="http://schemas.microsoft.com/office/drawing/2010/main"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8174" y="645518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86264" y="8049350"/>
          <a:ext cx="222482" cy="696495"/>
          <a:chOff x="5767613" y="8168780"/>
          <a:chExt cx="217582" cy="792437"/>
        </a:xfrm>
      </xdr:grpSpPr>
      <xdr:sp macro="" textlink="">
        <xdr:nvSpPr>
          <xdr:cNvPr id="89118" name="Option Button 30" hidden="1">
            <a:extLst>
              <a:ext uri="{63B3BB69-23CF-44E3-9099-C40C66FF867C}">
                <a14:compatExt xmlns:a14="http://schemas.microsoft.com/office/drawing/2010/main" spid="_x0000_s89118"/>
              </a:ext>
              <a:ext uri="{FF2B5EF4-FFF2-40B4-BE49-F238E27FC236}">
                <a16:creationId xmlns:a16="http://schemas.microsoft.com/office/drawing/2014/main" id="{00000000-0008-0000-0700-00001E5C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xmlns:a14="http://schemas.microsoft.com/office/drawing/2010/main" spid="_x0000_s89119"/>
              </a:ext>
              <a:ext uri="{FF2B5EF4-FFF2-40B4-BE49-F238E27FC236}">
                <a16:creationId xmlns:a16="http://schemas.microsoft.com/office/drawing/2014/main" id="{00000000-0008-0000-0700-00001F5C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1040" y="8048625"/>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2640" y="4181475"/>
          <a:ext cx="308610" cy="419100"/>
          <a:chOff x="45017" y="37725"/>
          <a:chExt cx="3039" cy="4869"/>
        </a:xfrm>
      </xdr:grpSpPr>
      <xdr:sp macro="" textlink="">
        <xdr:nvSpPr>
          <xdr:cNvPr id="89120" name="Option Button 32" hidden="1">
            <a:extLst>
              <a:ext uri="{63B3BB69-23CF-44E3-9099-C40C66FF867C}">
                <a14:compatExt xmlns:a14="http://schemas.microsoft.com/office/drawing/2010/main"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xmlns:a14="http://schemas.microsoft.com/office/drawing/2010/main"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2640" y="4753701"/>
          <a:ext cx="308610" cy="684984"/>
          <a:chOff x="57686" y="45007"/>
          <a:chExt cx="3018" cy="8207"/>
        </a:xfrm>
      </xdr:grpSpPr>
      <xdr:sp macro="" textlink="">
        <xdr:nvSpPr>
          <xdr:cNvPr id="89122" name="Option Button 34" hidden="1">
            <a:extLst>
              <a:ext uri="{63B3BB69-23CF-44E3-9099-C40C66FF867C}">
                <a14:compatExt xmlns:a14="http://schemas.microsoft.com/office/drawing/2010/main"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xmlns:a14="http://schemas.microsoft.com/office/drawing/2010/main"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xmlns:a14="http://schemas.microsoft.com/office/drawing/2010/main"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2640" y="5602605"/>
          <a:ext cx="308610" cy="712470"/>
          <a:chOff x="57631" y="54838"/>
          <a:chExt cx="3018" cy="7876"/>
        </a:xfrm>
      </xdr:grpSpPr>
      <xdr:sp macro="" textlink="">
        <xdr:nvSpPr>
          <xdr:cNvPr id="89125" name="Option Button 37" hidden="1">
            <a:extLst>
              <a:ext uri="{63B3BB69-23CF-44E3-9099-C40C66FF867C}">
                <a14:compatExt xmlns:a14="http://schemas.microsoft.com/office/drawing/2010/main"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xmlns:a14="http://schemas.microsoft.com/office/drawing/2010/main"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xmlns:a14="http://schemas.microsoft.com/office/drawing/2010/main"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2640" y="6459855"/>
          <a:ext cx="308610" cy="636270"/>
          <a:chOff x="57631" y="54838"/>
          <a:chExt cx="3018" cy="7963"/>
        </a:xfrm>
      </xdr:grpSpPr>
      <xdr:sp macro="" textlink="">
        <xdr:nvSpPr>
          <xdr:cNvPr id="89128" name="Option Button 40" hidden="1">
            <a:extLst>
              <a:ext uri="{63B3BB69-23CF-44E3-9099-C40C66FF867C}">
                <a14:compatExt xmlns:a14="http://schemas.microsoft.com/office/drawing/2010/main"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xmlns:a14="http://schemas.microsoft.com/office/drawing/2010/main"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xmlns:a14="http://schemas.microsoft.com/office/drawing/2010/main"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6631" y="7225693"/>
          <a:ext cx="237469" cy="70529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6638" y="7225721"/>
          <a:ext cx="229138" cy="705189"/>
          <a:chOff x="45321" y="72871"/>
          <a:chExt cx="2304" cy="6586"/>
        </a:xfrm>
      </xdr:grpSpPr>
      <xdr:sp macro="" textlink="">
        <xdr:nvSpPr>
          <xdr:cNvPr id="89131" name="Option Button 43" hidden="1">
            <a:extLst>
              <a:ext uri="{63B3BB69-23CF-44E3-9099-C40C66FF867C}">
                <a14:compatExt xmlns:a14="http://schemas.microsoft.com/office/drawing/2010/main"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xmlns:a14="http://schemas.microsoft.com/office/drawing/2010/main"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2640" y="8048625"/>
          <a:ext cx="320040"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1040" y="8048625"/>
              <a:ext cx="323850" cy="716280"/>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1626" y="8047692"/>
          <a:ext cx="205963" cy="737102"/>
          <a:chOff x="4538974" y="8166081"/>
          <a:chExt cx="208607" cy="749766"/>
        </a:xfrm>
      </xdr:grpSpPr>
      <xdr:sp macro="" textlink="">
        <xdr:nvSpPr>
          <xdr:cNvPr id="89133" name="Option Button 45" hidden="1">
            <a:extLst>
              <a:ext uri="{63B3BB69-23CF-44E3-9099-C40C66FF867C}">
                <a14:compatExt xmlns:a14="http://schemas.microsoft.com/office/drawing/2010/main" spid="_x0000_s89133"/>
              </a:ext>
              <a:ext uri="{FF2B5EF4-FFF2-40B4-BE49-F238E27FC236}">
                <a16:creationId xmlns:a16="http://schemas.microsoft.com/office/drawing/2014/main" id="{00000000-0008-0000-0700-00002D5C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xmlns:a14="http://schemas.microsoft.com/office/drawing/2010/main" spid="_x0000_s89134"/>
              </a:ext>
              <a:ext uri="{FF2B5EF4-FFF2-40B4-BE49-F238E27FC236}">
                <a16:creationId xmlns:a16="http://schemas.microsoft.com/office/drawing/2014/main" id="{00000000-0008-0000-0700-00002E5C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xmlns:a14="http://schemas.microsoft.com/office/drawing/2010/main"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2937" y="7227910"/>
          <a:ext cx="308612" cy="699550"/>
          <a:chOff x="5809589" y="7290599"/>
          <a:chExt cx="301595" cy="707491"/>
        </a:xfrm>
      </xdr:grpSpPr>
      <xdr:sp macro="" textlink="">
        <xdr:nvSpPr>
          <xdr:cNvPr id="89136" name="Option Button 48" hidden="1">
            <a:extLst>
              <a:ext uri="{63B3BB69-23CF-44E3-9099-C40C66FF867C}">
                <a14:compatExt xmlns:a14="http://schemas.microsoft.com/office/drawing/2010/main" spid="_x0000_s89136"/>
              </a:ext>
              <a:ext uri="{FF2B5EF4-FFF2-40B4-BE49-F238E27FC236}">
                <a16:creationId xmlns:a16="http://schemas.microsoft.com/office/drawing/2014/main" id="{00000000-0008-0000-0700-0000305C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xmlns:a14="http://schemas.microsoft.com/office/drawing/2010/main" spid="_x0000_s89137"/>
              </a:ext>
              <a:ext uri="{FF2B5EF4-FFF2-40B4-BE49-F238E27FC236}">
                <a16:creationId xmlns:a16="http://schemas.microsoft.com/office/drawing/2014/main" id="{00000000-0008-0000-0700-0000315C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9800" cy="320638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52" name="Option Button 1" hidden="1">
              <a:extLst>
                <a:ext uri="{63B3BB69-23CF-44E3-9099-C40C66FF867C}">
                  <a14:compatExt spid="_x0000_s89089"/>
                </a:ext>
                <a:ext uri="{FF2B5EF4-FFF2-40B4-BE49-F238E27FC236}">
                  <a16:creationId xmlns:a16="http://schemas.microsoft.com/office/drawing/2014/main" id="{B98D8E79-DC03-07BE-6DE3-8C809842CD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53" name="Option Button 2" hidden="1">
              <a:extLst>
                <a:ext uri="{63B3BB69-23CF-44E3-9099-C40C66FF867C}">
                  <a14:compatExt spid="_x0000_s89090"/>
                </a:ext>
                <a:ext uri="{FF2B5EF4-FFF2-40B4-BE49-F238E27FC236}">
                  <a16:creationId xmlns:a16="http://schemas.microsoft.com/office/drawing/2014/main" id="{FE54279D-2321-1E98-CF6E-16680CE5B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54" name="Option Button 3" hidden="1">
              <a:extLst>
                <a:ext uri="{63B3BB69-23CF-44E3-9099-C40C66FF867C}">
                  <a14:compatExt spid="_x0000_s89091"/>
                </a:ext>
                <a:ext uri="{FF2B5EF4-FFF2-40B4-BE49-F238E27FC236}">
                  <a16:creationId xmlns:a16="http://schemas.microsoft.com/office/drawing/2014/main" id="{34AF7684-36FC-F560-5782-D323CBF56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55" name="Option Button 4" hidden="1">
              <a:extLst>
                <a:ext uri="{63B3BB69-23CF-44E3-9099-C40C66FF867C}">
                  <a14:compatExt spid="_x0000_s89092"/>
                </a:ext>
                <a:ext uri="{FF2B5EF4-FFF2-40B4-BE49-F238E27FC236}">
                  <a16:creationId xmlns:a16="http://schemas.microsoft.com/office/drawing/2014/main" id="{67A0F1CD-4D46-92F2-AA8C-AE362E86A9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56" name="Option Button 5" hidden="1">
              <a:extLst>
                <a:ext uri="{63B3BB69-23CF-44E3-9099-C40C66FF867C}">
                  <a14:compatExt spid="_x0000_s89093"/>
                </a:ext>
                <a:ext uri="{FF2B5EF4-FFF2-40B4-BE49-F238E27FC236}">
                  <a16:creationId xmlns:a16="http://schemas.microsoft.com/office/drawing/2014/main" id="{0AE801D2-A4E0-2898-B849-1E53FB32FB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57" name="Option Button 6" hidden="1">
              <a:extLst>
                <a:ext uri="{63B3BB69-23CF-44E3-9099-C40C66FF867C}">
                  <a14:compatExt spid="_x0000_s89094"/>
                </a:ext>
                <a:ext uri="{FF2B5EF4-FFF2-40B4-BE49-F238E27FC236}">
                  <a16:creationId xmlns:a16="http://schemas.microsoft.com/office/drawing/2014/main" id="{6942B27C-748A-6ADB-D10C-CDE070954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58" name="Option Button 7" hidden="1">
              <a:extLst>
                <a:ext uri="{63B3BB69-23CF-44E3-9099-C40C66FF867C}">
                  <a14:compatExt spid="_x0000_s89095"/>
                </a:ext>
                <a:ext uri="{FF2B5EF4-FFF2-40B4-BE49-F238E27FC236}">
                  <a16:creationId xmlns:a16="http://schemas.microsoft.com/office/drawing/2014/main" id="{A01867B9-7576-9A77-EA20-ED54964823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59" name="Option Button 8" hidden="1">
              <a:extLst>
                <a:ext uri="{63B3BB69-23CF-44E3-9099-C40C66FF867C}">
                  <a14:compatExt spid="_x0000_s89096"/>
                </a:ext>
                <a:ext uri="{FF2B5EF4-FFF2-40B4-BE49-F238E27FC236}">
                  <a16:creationId xmlns:a16="http://schemas.microsoft.com/office/drawing/2014/main" id="{CBD180CD-92D0-F147-FA74-D294A8007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60" name="Option Button 9" hidden="1">
              <a:extLst>
                <a:ext uri="{63B3BB69-23CF-44E3-9099-C40C66FF867C}">
                  <a14:compatExt spid="_x0000_s89097"/>
                </a:ext>
                <a:ext uri="{FF2B5EF4-FFF2-40B4-BE49-F238E27FC236}">
                  <a16:creationId xmlns:a16="http://schemas.microsoft.com/office/drawing/2014/main" id="{37DF92F5-5150-5EF5-1DF2-C53970169D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61" name="Option Button 10" hidden="1">
              <a:extLst>
                <a:ext uri="{63B3BB69-23CF-44E3-9099-C40C66FF867C}">
                  <a14:compatExt spid="_x0000_s89098"/>
                </a:ext>
                <a:ext uri="{FF2B5EF4-FFF2-40B4-BE49-F238E27FC236}">
                  <a16:creationId xmlns:a16="http://schemas.microsoft.com/office/drawing/2014/main" id="{5A500186-B61E-BC6F-CA3B-E359018B0E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62" name="Option Button 11" hidden="1">
              <a:extLst>
                <a:ext uri="{63B3BB69-23CF-44E3-9099-C40C66FF867C}">
                  <a14:compatExt spid="_x0000_s89099"/>
                </a:ext>
                <a:ext uri="{FF2B5EF4-FFF2-40B4-BE49-F238E27FC236}">
                  <a16:creationId xmlns:a16="http://schemas.microsoft.com/office/drawing/2014/main" id="{FDBBC094-903A-E3B4-5AA4-D244489849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63" name="Option Button 12" hidden="1">
              <a:extLst>
                <a:ext uri="{63B3BB69-23CF-44E3-9099-C40C66FF867C}">
                  <a14:compatExt spid="_x0000_s89100"/>
                </a:ext>
                <a:ext uri="{FF2B5EF4-FFF2-40B4-BE49-F238E27FC236}">
                  <a16:creationId xmlns:a16="http://schemas.microsoft.com/office/drawing/2014/main" id="{A993DF14-349C-8474-DDDE-4591EB216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89088" name="Group Box 13" hidden="1">
              <a:extLst>
                <a:ext uri="{63B3BB69-23CF-44E3-9099-C40C66FF867C}">
                  <a14:compatExt spid="_x0000_s89101"/>
                </a:ext>
                <a:ext uri="{FF2B5EF4-FFF2-40B4-BE49-F238E27FC236}">
                  <a16:creationId xmlns:a16="http://schemas.microsoft.com/office/drawing/2014/main" id="{7CFDA8EA-D65A-6607-F932-8C753785E8E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89138" name="Group Box 14" hidden="1">
              <a:extLst>
                <a:ext uri="{63B3BB69-23CF-44E3-9099-C40C66FF867C}">
                  <a14:compatExt spid="_x0000_s89102"/>
                </a:ext>
                <a:ext uri="{FF2B5EF4-FFF2-40B4-BE49-F238E27FC236}">
                  <a16:creationId xmlns:a16="http://schemas.microsoft.com/office/drawing/2014/main" id="{BDB856DE-035E-9B08-A3D4-52B2EFF7EB7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99060</xdr:rowOff>
        </xdr:to>
        <xdr:sp macro="" textlink="">
          <xdr:nvSpPr>
            <xdr:cNvPr id="89139" name="Group Box 15" hidden="1">
              <a:extLst>
                <a:ext uri="{63B3BB69-23CF-44E3-9099-C40C66FF867C}">
                  <a14:compatExt spid="_x0000_s89103"/>
                </a:ext>
                <a:ext uri="{FF2B5EF4-FFF2-40B4-BE49-F238E27FC236}">
                  <a16:creationId xmlns:a16="http://schemas.microsoft.com/office/drawing/2014/main" id="{64ED1618-6EDF-7CB3-AA78-3C68EE0DCB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76200</xdr:rowOff>
        </xdr:to>
        <xdr:sp macro="" textlink="">
          <xdr:nvSpPr>
            <xdr:cNvPr id="89140" name="Group Box 16" hidden="1">
              <a:extLst>
                <a:ext uri="{63B3BB69-23CF-44E3-9099-C40C66FF867C}">
                  <a14:compatExt spid="_x0000_s89104"/>
                </a:ext>
                <a:ext uri="{FF2B5EF4-FFF2-40B4-BE49-F238E27FC236}">
                  <a16:creationId xmlns:a16="http://schemas.microsoft.com/office/drawing/2014/main" id="{FE8656A7-D717-6D05-6C1E-649D0B02E9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7620</xdr:rowOff>
        </xdr:to>
        <xdr:sp macro="" textlink="">
          <xdr:nvSpPr>
            <xdr:cNvPr id="89141" name="Option Button 17" hidden="1">
              <a:extLst>
                <a:ext uri="{63B3BB69-23CF-44E3-9099-C40C66FF867C}">
                  <a14:compatExt spid="_x0000_s89105"/>
                </a:ext>
                <a:ext uri="{FF2B5EF4-FFF2-40B4-BE49-F238E27FC236}">
                  <a16:creationId xmlns:a16="http://schemas.microsoft.com/office/drawing/2014/main" id="{77849BD7-74A1-521A-8338-D42E1249EA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38100</xdr:rowOff>
        </xdr:from>
        <xdr:to>
          <xdr:col>29</xdr:col>
          <xdr:colOff>91440</xdr:colOff>
          <xdr:row>32</xdr:row>
          <xdr:rowOff>182880</xdr:rowOff>
        </xdr:to>
        <xdr:sp macro="" textlink="">
          <xdr:nvSpPr>
            <xdr:cNvPr id="89142" name="Option Button 18" hidden="1">
              <a:extLst>
                <a:ext uri="{63B3BB69-23CF-44E3-9099-C40C66FF867C}">
                  <a14:compatExt spid="_x0000_s89106"/>
                </a:ext>
                <a:ext uri="{FF2B5EF4-FFF2-40B4-BE49-F238E27FC236}">
                  <a16:creationId xmlns:a16="http://schemas.microsoft.com/office/drawing/2014/main" id="{89B3FCAA-73A7-5B83-19B9-34E4E9444A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7620</xdr:rowOff>
        </xdr:from>
        <xdr:to>
          <xdr:col>29</xdr:col>
          <xdr:colOff>91440</xdr:colOff>
          <xdr:row>34</xdr:row>
          <xdr:rowOff>0</xdr:rowOff>
        </xdr:to>
        <xdr:sp macro="" textlink="">
          <xdr:nvSpPr>
            <xdr:cNvPr id="89143" name="Option Button 19" hidden="1">
              <a:extLst>
                <a:ext uri="{63B3BB69-23CF-44E3-9099-C40C66FF867C}">
                  <a14:compatExt spid="_x0000_s89107"/>
                </a:ext>
                <a:ext uri="{FF2B5EF4-FFF2-40B4-BE49-F238E27FC236}">
                  <a16:creationId xmlns:a16="http://schemas.microsoft.com/office/drawing/2014/main" id="{1296BD46-4DFA-AA1B-D618-BBC2E70115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89144" name="Group Box 20" hidden="1">
              <a:extLst>
                <a:ext uri="{63B3BB69-23CF-44E3-9099-C40C66FF867C}">
                  <a14:compatExt spid="_x0000_s89108"/>
                </a:ext>
                <a:ext uri="{FF2B5EF4-FFF2-40B4-BE49-F238E27FC236}">
                  <a16:creationId xmlns:a16="http://schemas.microsoft.com/office/drawing/2014/main" id="{F9011DE7-0C9C-C11C-A0B8-856F30A5ACA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45</xdr:row>
          <xdr:rowOff>83820</xdr:rowOff>
        </xdr:to>
        <xdr:sp macro="" textlink="">
          <xdr:nvSpPr>
            <xdr:cNvPr id="89145" name="Group Box 21" hidden="1">
              <a:extLst>
                <a:ext uri="{63B3BB69-23CF-44E3-9099-C40C66FF867C}">
                  <a14:compatExt spid="_x0000_s89109"/>
                </a:ext>
                <a:ext uri="{FF2B5EF4-FFF2-40B4-BE49-F238E27FC236}">
                  <a16:creationId xmlns:a16="http://schemas.microsoft.com/office/drawing/2014/main" id="{A1EAB6C1-450E-44BF-6C86-C49E3EF7C6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89146" name="Group Box 22" hidden="1">
              <a:extLst>
                <a:ext uri="{63B3BB69-23CF-44E3-9099-C40C66FF867C}">
                  <a14:compatExt spid="_x0000_s89110"/>
                </a:ext>
                <a:ext uri="{FF2B5EF4-FFF2-40B4-BE49-F238E27FC236}">
                  <a16:creationId xmlns:a16="http://schemas.microsoft.com/office/drawing/2014/main" id="{80112747-1D88-ECD3-40C9-BA5CFE9139C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30480</xdr:colOff>
          <xdr:row>34</xdr:row>
          <xdr:rowOff>45720</xdr:rowOff>
        </xdr:to>
        <xdr:sp macro="" textlink="">
          <xdr:nvSpPr>
            <xdr:cNvPr id="89147" name="Group Box 23" hidden="1">
              <a:extLst>
                <a:ext uri="{63B3BB69-23CF-44E3-9099-C40C66FF867C}">
                  <a14:compatExt spid="_x0000_s89111"/>
                </a:ext>
                <a:ext uri="{FF2B5EF4-FFF2-40B4-BE49-F238E27FC236}">
                  <a16:creationId xmlns:a16="http://schemas.microsoft.com/office/drawing/2014/main" id="{47C40092-ADED-34CA-BF9E-C6ADC39260E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68580</xdr:rowOff>
        </xdr:to>
        <xdr:sp macro="" textlink="">
          <xdr:nvSpPr>
            <xdr:cNvPr id="89148" name="Group Box 24" hidden="1">
              <a:extLst>
                <a:ext uri="{63B3BB69-23CF-44E3-9099-C40C66FF867C}">
                  <a14:compatExt spid="_x0000_s89112"/>
                </a:ext>
                <a:ext uri="{FF2B5EF4-FFF2-40B4-BE49-F238E27FC236}">
                  <a16:creationId xmlns:a16="http://schemas.microsoft.com/office/drawing/2014/main" id="{45DFFFC9-6240-BD0C-2D1D-D76AAEC8DA0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89149" name="Group Box 25" hidden="1">
              <a:extLst>
                <a:ext uri="{63B3BB69-23CF-44E3-9099-C40C66FF867C}">
                  <a14:compatExt spid="_x0000_s89113"/>
                </a:ext>
                <a:ext uri="{FF2B5EF4-FFF2-40B4-BE49-F238E27FC236}">
                  <a16:creationId xmlns:a16="http://schemas.microsoft.com/office/drawing/2014/main" id="{156CF3EB-BA94-EAF3-D1F9-8FA019DCA1A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53340</xdr:rowOff>
        </xdr:to>
        <xdr:sp macro="" textlink="">
          <xdr:nvSpPr>
            <xdr:cNvPr id="89150" name="Group Box 26" hidden="1">
              <a:extLst>
                <a:ext uri="{63B3BB69-23CF-44E3-9099-C40C66FF867C}">
                  <a14:compatExt spid="_x0000_s89114"/>
                </a:ext>
                <a:ext uri="{FF2B5EF4-FFF2-40B4-BE49-F238E27FC236}">
                  <a16:creationId xmlns:a16="http://schemas.microsoft.com/office/drawing/2014/main" id="{3DEE705A-27C0-D921-DBDA-3967CDE1F4A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30480</xdr:colOff>
          <xdr:row>23</xdr:row>
          <xdr:rowOff>68580</xdr:rowOff>
        </xdr:to>
        <xdr:sp macro="" textlink="">
          <xdr:nvSpPr>
            <xdr:cNvPr id="89151" name="Group Box 27" hidden="1">
              <a:extLst>
                <a:ext uri="{63B3BB69-23CF-44E3-9099-C40C66FF867C}">
                  <a14:compatExt spid="_x0000_s89115"/>
                </a:ext>
                <a:ext uri="{FF2B5EF4-FFF2-40B4-BE49-F238E27FC236}">
                  <a16:creationId xmlns:a16="http://schemas.microsoft.com/office/drawing/2014/main" id="{18DB8614-0B27-23A0-8A44-62B1A7BC99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89152" name="Group Box 28" hidden="1">
              <a:extLst>
                <a:ext uri="{63B3BB69-23CF-44E3-9099-C40C66FF867C}">
                  <a14:compatExt spid="_x0000_s89116"/>
                </a:ext>
                <a:ext uri="{FF2B5EF4-FFF2-40B4-BE49-F238E27FC236}">
                  <a16:creationId xmlns:a16="http://schemas.microsoft.com/office/drawing/2014/main" id="{17AD44A8-3FC0-1529-0E2C-D873FB553D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30480</xdr:rowOff>
        </xdr:to>
        <xdr:sp macro="" textlink="">
          <xdr:nvSpPr>
            <xdr:cNvPr id="89153" name="Group Box 29" hidden="1">
              <a:extLst>
                <a:ext uri="{63B3BB69-23CF-44E3-9099-C40C66FF867C}">
                  <a14:compatExt spid="_x0000_s89117"/>
                </a:ext>
                <a:ext uri="{FF2B5EF4-FFF2-40B4-BE49-F238E27FC236}">
                  <a16:creationId xmlns:a16="http://schemas.microsoft.com/office/drawing/2014/main" id="{588772F9-0138-A1EC-729F-5F0C87394FB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89154" name="Option Button 30" hidden="1">
              <a:extLst>
                <a:ext uri="{63B3BB69-23CF-44E3-9099-C40C66FF867C}">
                  <a14:compatExt spid="_x0000_s89118"/>
                </a:ext>
                <a:ext uri="{FF2B5EF4-FFF2-40B4-BE49-F238E27FC236}">
                  <a16:creationId xmlns:a16="http://schemas.microsoft.com/office/drawing/2014/main" id="{B409CD89-F6B6-FA86-36AA-59C044F09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89155" name="Option Button 31" hidden="1">
              <a:extLst>
                <a:ext uri="{63B3BB69-23CF-44E3-9099-C40C66FF867C}">
                  <a14:compatExt spid="_x0000_s89119"/>
                </a:ext>
                <a:ext uri="{FF2B5EF4-FFF2-40B4-BE49-F238E27FC236}">
                  <a16:creationId xmlns:a16="http://schemas.microsoft.com/office/drawing/2014/main" id="{8940AC10-2F9B-EA85-CD21-0012FA981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89156" name="Option Button 32" hidden="1">
              <a:extLst>
                <a:ext uri="{63B3BB69-23CF-44E3-9099-C40C66FF867C}">
                  <a14:compatExt spid="_x0000_s89120"/>
                </a:ext>
                <a:ext uri="{FF2B5EF4-FFF2-40B4-BE49-F238E27FC236}">
                  <a16:creationId xmlns:a16="http://schemas.microsoft.com/office/drawing/2014/main" id="{E041F253-716A-D249-347A-532DEE3802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89157" name="Option Button 33" hidden="1">
              <a:extLst>
                <a:ext uri="{63B3BB69-23CF-44E3-9099-C40C66FF867C}">
                  <a14:compatExt spid="_x0000_s89121"/>
                </a:ext>
                <a:ext uri="{FF2B5EF4-FFF2-40B4-BE49-F238E27FC236}">
                  <a16:creationId xmlns:a16="http://schemas.microsoft.com/office/drawing/2014/main" id="{5D9B4600-E0F0-8344-DCFB-8BEADD0DBF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175260</xdr:rowOff>
        </xdr:to>
        <xdr:sp macro="" textlink="">
          <xdr:nvSpPr>
            <xdr:cNvPr id="89158" name="Option Button 34" hidden="1">
              <a:extLst>
                <a:ext uri="{63B3BB69-23CF-44E3-9099-C40C66FF867C}">
                  <a14:compatExt spid="_x0000_s89122"/>
                </a:ext>
                <a:ext uri="{FF2B5EF4-FFF2-40B4-BE49-F238E27FC236}">
                  <a16:creationId xmlns:a16="http://schemas.microsoft.com/office/drawing/2014/main" id="{7BA1ACC3-D307-E1C2-662B-C1CBC8B30C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190500</xdr:rowOff>
        </xdr:to>
        <xdr:sp macro="" textlink="">
          <xdr:nvSpPr>
            <xdr:cNvPr id="89159" name="Option Button 35" hidden="1">
              <a:extLst>
                <a:ext uri="{63B3BB69-23CF-44E3-9099-C40C66FF867C}">
                  <a14:compatExt spid="_x0000_s89123"/>
                </a:ext>
                <a:ext uri="{FF2B5EF4-FFF2-40B4-BE49-F238E27FC236}">
                  <a16:creationId xmlns:a16="http://schemas.microsoft.com/office/drawing/2014/main" id="{2B7ABDB7-A15F-8500-E726-FBC10074B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89160" name="Option Button 36" hidden="1">
              <a:extLst>
                <a:ext uri="{63B3BB69-23CF-44E3-9099-C40C66FF867C}">
                  <a14:compatExt spid="_x0000_s89124"/>
                </a:ext>
                <a:ext uri="{FF2B5EF4-FFF2-40B4-BE49-F238E27FC236}">
                  <a16:creationId xmlns:a16="http://schemas.microsoft.com/office/drawing/2014/main" id="{7E2261E4-FA43-2AB6-E0C9-6FECC48F5C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89161" name="Option Button 37" hidden="1">
              <a:extLst>
                <a:ext uri="{63B3BB69-23CF-44E3-9099-C40C66FF867C}">
                  <a14:compatExt spid="_x0000_s89125"/>
                </a:ext>
                <a:ext uri="{FF2B5EF4-FFF2-40B4-BE49-F238E27FC236}">
                  <a16:creationId xmlns:a16="http://schemas.microsoft.com/office/drawing/2014/main" id="{3734E5B5-A021-53F2-43F4-33CD1ED19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89162" name="Option Button 38" hidden="1">
              <a:extLst>
                <a:ext uri="{63B3BB69-23CF-44E3-9099-C40C66FF867C}">
                  <a14:compatExt spid="_x0000_s89126"/>
                </a:ext>
                <a:ext uri="{FF2B5EF4-FFF2-40B4-BE49-F238E27FC236}">
                  <a16:creationId xmlns:a16="http://schemas.microsoft.com/office/drawing/2014/main" id="{2B4DC251-B9BF-9686-99C7-E8CB6FE52A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89163" name="Option Button 39" hidden="1">
              <a:extLst>
                <a:ext uri="{63B3BB69-23CF-44E3-9099-C40C66FF867C}">
                  <a14:compatExt spid="_x0000_s89127"/>
                </a:ext>
                <a:ext uri="{FF2B5EF4-FFF2-40B4-BE49-F238E27FC236}">
                  <a16:creationId xmlns:a16="http://schemas.microsoft.com/office/drawing/2014/main" id="{559226CB-CE80-4E6C-3413-0F7F725F8F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0</xdr:rowOff>
        </xdr:to>
        <xdr:sp macro="" textlink="">
          <xdr:nvSpPr>
            <xdr:cNvPr id="89164" name="Option Button 40" hidden="1">
              <a:extLst>
                <a:ext uri="{63B3BB69-23CF-44E3-9099-C40C66FF867C}">
                  <a14:compatExt spid="_x0000_s89128"/>
                </a:ext>
                <a:ext uri="{FF2B5EF4-FFF2-40B4-BE49-F238E27FC236}">
                  <a16:creationId xmlns:a16="http://schemas.microsoft.com/office/drawing/2014/main" id="{98710961-9FF2-E0C1-C4CB-9D85C7F8B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38100</xdr:rowOff>
        </xdr:from>
        <xdr:to>
          <xdr:col>37</xdr:col>
          <xdr:colOff>91440</xdr:colOff>
          <xdr:row>32</xdr:row>
          <xdr:rowOff>167640</xdr:rowOff>
        </xdr:to>
        <xdr:sp macro="" textlink="">
          <xdr:nvSpPr>
            <xdr:cNvPr id="89165" name="Option Button 41" hidden="1">
              <a:extLst>
                <a:ext uri="{63B3BB69-23CF-44E3-9099-C40C66FF867C}">
                  <a14:compatExt spid="_x0000_s89129"/>
                </a:ext>
                <a:ext uri="{FF2B5EF4-FFF2-40B4-BE49-F238E27FC236}">
                  <a16:creationId xmlns:a16="http://schemas.microsoft.com/office/drawing/2014/main" id="{DACA9DFC-B907-DF4B-A9D4-4A6773C92D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198120</xdr:rowOff>
        </xdr:from>
        <xdr:to>
          <xdr:col>37</xdr:col>
          <xdr:colOff>83820</xdr:colOff>
          <xdr:row>34</xdr:row>
          <xdr:rowOff>0</xdr:rowOff>
        </xdr:to>
        <xdr:sp macro="" textlink="">
          <xdr:nvSpPr>
            <xdr:cNvPr id="89166" name="Option Button 42" hidden="1">
              <a:extLst>
                <a:ext uri="{63B3BB69-23CF-44E3-9099-C40C66FF867C}">
                  <a14:compatExt spid="_x0000_s89130"/>
                </a:ext>
                <a:ext uri="{FF2B5EF4-FFF2-40B4-BE49-F238E27FC236}">
                  <a16:creationId xmlns:a16="http://schemas.microsoft.com/office/drawing/2014/main" id="{78C9DCD4-2CC3-106F-B992-32B02BD598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89167" name="Option Button 43" hidden="1">
              <a:extLst>
                <a:ext uri="{63B3BB69-23CF-44E3-9099-C40C66FF867C}">
                  <a14:compatExt spid="_x0000_s89131"/>
                </a:ext>
                <a:ext uri="{FF2B5EF4-FFF2-40B4-BE49-F238E27FC236}">
                  <a16:creationId xmlns:a16="http://schemas.microsoft.com/office/drawing/2014/main" id="{73EDA3F9-F0D0-2F5B-8722-3F6AA41167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89168" name="Option Button 44" hidden="1">
              <a:extLst>
                <a:ext uri="{63B3BB69-23CF-44E3-9099-C40C66FF867C}">
                  <a14:compatExt spid="_x0000_s89132"/>
                </a:ext>
                <a:ext uri="{FF2B5EF4-FFF2-40B4-BE49-F238E27FC236}">
                  <a16:creationId xmlns:a16="http://schemas.microsoft.com/office/drawing/2014/main" id="{A9A4E6EC-FD70-35EB-1F71-1DE321236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89169" name="Option Button 45" hidden="1">
              <a:extLst>
                <a:ext uri="{63B3BB69-23CF-44E3-9099-C40C66FF867C}">
                  <a14:compatExt spid="_x0000_s89133"/>
                </a:ext>
                <a:ext uri="{FF2B5EF4-FFF2-40B4-BE49-F238E27FC236}">
                  <a16:creationId xmlns:a16="http://schemas.microsoft.com/office/drawing/2014/main" id="{1A8C4145-28CC-73E1-CFBF-B1DEA9AF9E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89170" name="Option Button 46" hidden="1">
              <a:extLst>
                <a:ext uri="{63B3BB69-23CF-44E3-9099-C40C66FF867C}">
                  <a14:compatExt spid="_x0000_s89134"/>
                </a:ext>
                <a:ext uri="{FF2B5EF4-FFF2-40B4-BE49-F238E27FC236}">
                  <a16:creationId xmlns:a16="http://schemas.microsoft.com/office/drawing/2014/main" id="{F009F58B-7B2E-74E3-ABC2-50F1D4F92D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89171" name="Group Box 47" hidden="1">
              <a:extLst>
                <a:ext uri="{63B3BB69-23CF-44E3-9099-C40C66FF867C}">
                  <a14:compatExt spid="_x0000_s89135"/>
                </a:ext>
                <a:ext uri="{FF2B5EF4-FFF2-40B4-BE49-F238E27FC236}">
                  <a16:creationId xmlns:a16="http://schemas.microsoft.com/office/drawing/2014/main" id="{0CDE9B9F-6B4E-6090-AE43-236766571E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89172" name="Option Button 48" hidden="1">
              <a:extLst>
                <a:ext uri="{63B3BB69-23CF-44E3-9099-C40C66FF867C}">
                  <a14:compatExt spid="_x0000_s89136"/>
                </a:ext>
                <a:ext uri="{FF2B5EF4-FFF2-40B4-BE49-F238E27FC236}">
                  <a16:creationId xmlns:a16="http://schemas.microsoft.com/office/drawing/2014/main" id="{1DE1CA87-6FC8-E94F-DE29-EAC46B6576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89173" name="Option Button 49" hidden="1">
              <a:extLst>
                <a:ext uri="{63B3BB69-23CF-44E3-9099-C40C66FF867C}">
                  <a14:compatExt spid="_x0000_s89137"/>
                </a:ext>
                <a:ext uri="{FF2B5EF4-FFF2-40B4-BE49-F238E27FC236}">
                  <a16:creationId xmlns:a16="http://schemas.microsoft.com/office/drawing/2014/main" id="{27FEC511-563D-5191-0F82-2346E8179A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0570" y="4196715"/>
          <a:ext cx="308610" cy="403860"/>
          <a:chOff x="4501773" y="3772561"/>
          <a:chExt cx="303832" cy="486910"/>
        </a:xfrm>
      </xdr:grpSpPr>
      <xdr:sp macro="" textlink="">
        <xdr:nvSpPr>
          <xdr:cNvPr id="90113" name="Option Button 1" hidden="1">
            <a:extLst>
              <a:ext uri="{63B3BB69-23CF-44E3-9099-C40C66FF867C}">
                <a14:compatExt xmlns:a14="http://schemas.microsoft.com/office/drawing/2010/main"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xmlns:a14="http://schemas.microsoft.com/office/drawing/2010/main"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49140" y="4745355"/>
          <a:ext cx="308610" cy="712470"/>
          <a:chOff x="4479758" y="4496302"/>
          <a:chExt cx="301792" cy="780035"/>
        </a:xfrm>
      </xdr:grpSpPr>
      <xdr:sp macro="" textlink="">
        <xdr:nvSpPr>
          <xdr:cNvPr id="90115" name="Option Button 3" hidden="1">
            <a:extLst>
              <a:ext uri="{63B3BB69-23CF-44E3-9099-C40C66FF867C}">
                <a14:compatExt xmlns:a14="http://schemas.microsoft.com/office/drawing/2010/main"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xmlns:a14="http://schemas.microsoft.com/office/drawing/2010/main"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xmlns:a14="http://schemas.microsoft.com/office/drawing/2010/main" spid="_x0000_s90117"/>
              </a:ext>
              <a:ext uri="{FF2B5EF4-FFF2-40B4-BE49-F238E27FC236}">
                <a16:creationId xmlns:a16="http://schemas.microsoft.com/office/drawing/2014/main" id="{00000000-0008-0000-0800-00000560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49140" y="5602603"/>
          <a:ext cx="308610" cy="692375"/>
          <a:chOff x="4549825" y="5456606"/>
          <a:chExt cx="308371" cy="762891"/>
        </a:xfrm>
      </xdr:grpSpPr>
      <xdr:sp macro="" textlink="">
        <xdr:nvSpPr>
          <xdr:cNvPr id="90118" name="Option Button 6" hidden="1">
            <a:extLst>
              <a:ext uri="{63B3BB69-23CF-44E3-9099-C40C66FF867C}">
                <a14:compatExt xmlns:a14="http://schemas.microsoft.com/office/drawing/2010/main"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xmlns:a14="http://schemas.microsoft.com/office/drawing/2010/main"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xmlns:a14="http://schemas.microsoft.com/office/drawing/2010/main" spid="_x0000_s90120"/>
              </a:ext>
              <a:ext uri="{FF2B5EF4-FFF2-40B4-BE49-F238E27FC236}">
                <a16:creationId xmlns:a16="http://schemas.microsoft.com/office/drawing/2014/main" id="{00000000-0008-0000-0800-00000860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xmlns:a14="http://schemas.microsoft.com/office/drawing/2010/main"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xmlns:a14="http://schemas.microsoft.com/office/drawing/2010/main"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0740" y="56026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0740" y="8905022"/>
          <a:ext cx="308610" cy="373380"/>
          <a:chOff x="5763126" y="8931920"/>
          <a:chExt cx="301792" cy="494793"/>
        </a:xfrm>
      </xdr:grpSpPr>
      <xdr:sp macro="" textlink="">
        <xdr:nvSpPr>
          <xdr:cNvPr id="90123" name="Option Button 11" hidden="1">
            <a:extLst>
              <a:ext uri="{63B3BB69-23CF-44E3-9099-C40C66FF867C}">
                <a14:compatExt xmlns:a14="http://schemas.microsoft.com/office/drawing/2010/main" spid="_x0000_s90123"/>
              </a:ext>
              <a:ext uri="{FF2B5EF4-FFF2-40B4-BE49-F238E27FC236}">
                <a16:creationId xmlns:a16="http://schemas.microsoft.com/office/drawing/2014/main" id="{00000000-0008-0000-0800-00000B60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xmlns:a14="http://schemas.microsoft.com/office/drawing/2010/main"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xmlns:a14="http://schemas.microsoft.com/office/drawing/2010/main"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xmlns:a14="http://schemas.microsoft.com/office/drawing/2010/main"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xmlns:a14="http://schemas.microsoft.com/office/drawing/2010/main"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xmlns:a14="http://schemas.microsoft.com/office/drawing/2010/main"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49140" y="6459855"/>
          <a:ext cx="308610" cy="636270"/>
          <a:chOff x="4549825" y="6438942"/>
          <a:chExt cx="308371" cy="779258"/>
        </a:xfrm>
      </xdr:grpSpPr>
      <xdr:sp macro="" textlink="">
        <xdr:nvSpPr>
          <xdr:cNvPr id="90129" name="Option Button 17" hidden="1">
            <a:extLst>
              <a:ext uri="{63B3BB69-23CF-44E3-9099-C40C66FF867C}">
                <a14:compatExt xmlns:a14="http://schemas.microsoft.com/office/drawing/2010/main" spid="_x0000_s90129"/>
              </a:ext>
              <a:ext uri="{FF2B5EF4-FFF2-40B4-BE49-F238E27FC236}">
                <a16:creationId xmlns:a16="http://schemas.microsoft.com/office/drawing/2014/main" id="{00000000-0008-0000-0800-00001160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xmlns:a14="http://schemas.microsoft.com/office/drawing/2010/main"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xmlns:a14="http://schemas.microsoft.com/office/drawing/2010/main" spid="_x0000_s90131"/>
              </a:ext>
              <a:ext uri="{FF2B5EF4-FFF2-40B4-BE49-F238E27FC236}">
                <a16:creationId xmlns:a16="http://schemas.microsoft.com/office/drawing/2014/main" id="{00000000-0008-0000-0800-00001360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xmlns:a14="http://schemas.microsoft.com/office/drawing/2010/main"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xmlns:a14="http://schemas.microsoft.com/office/drawing/2010/main"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xmlns:a14="http://schemas.microsoft.com/office/drawing/2010/main"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xmlns:a14="http://schemas.microsoft.com/office/drawing/2010/main"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xmlns:a14="http://schemas.microsoft.com/office/drawing/2010/main"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xmlns:a14="http://schemas.microsoft.com/office/drawing/2010/main"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xmlns:a14="http://schemas.microsoft.com/office/drawing/2010/main"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xmlns:a14="http://schemas.microsoft.com/office/drawing/2010/main"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4620" y="8049678"/>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3511" y="41814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xmlns:a14="http://schemas.microsoft.com/office/drawing/2010/main"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1394" y="47418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xmlns:a14="http://schemas.microsoft.com/office/drawing/2010/main"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6274" y="645518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4364" y="8049350"/>
          <a:ext cx="222482" cy="696495"/>
          <a:chOff x="5767613" y="8168780"/>
          <a:chExt cx="217582" cy="792437"/>
        </a:xfrm>
      </xdr:grpSpPr>
      <xdr:sp macro="" textlink="">
        <xdr:nvSpPr>
          <xdr:cNvPr id="90142" name="Option Button 30" hidden="1">
            <a:extLst>
              <a:ext uri="{63B3BB69-23CF-44E3-9099-C40C66FF867C}">
                <a14:compatExt xmlns:a14="http://schemas.microsoft.com/office/drawing/2010/main" spid="_x0000_s90142"/>
              </a:ext>
              <a:ext uri="{FF2B5EF4-FFF2-40B4-BE49-F238E27FC236}">
                <a16:creationId xmlns:a16="http://schemas.microsoft.com/office/drawing/2014/main" id="{00000000-0008-0000-0800-00001E60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xmlns:a14="http://schemas.microsoft.com/office/drawing/2010/main" spid="_x0000_s90143"/>
              </a:ext>
              <a:ext uri="{FF2B5EF4-FFF2-40B4-BE49-F238E27FC236}">
                <a16:creationId xmlns:a16="http://schemas.microsoft.com/office/drawing/2014/main" id="{00000000-0008-0000-0800-00001F60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49140" y="8048625"/>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0740" y="4181475"/>
          <a:ext cx="308610" cy="419100"/>
          <a:chOff x="45017" y="37725"/>
          <a:chExt cx="3039" cy="4869"/>
        </a:xfrm>
      </xdr:grpSpPr>
      <xdr:sp macro="" textlink="">
        <xdr:nvSpPr>
          <xdr:cNvPr id="90144" name="Option Button 32" hidden="1">
            <a:extLst>
              <a:ext uri="{63B3BB69-23CF-44E3-9099-C40C66FF867C}">
                <a14:compatExt xmlns:a14="http://schemas.microsoft.com/office/drawing/2010/main"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xmlns:a14="http://schemas.microsoft.com/office/drawing/2010/main"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0740" y="4753701"/>
          <a:ext cx="308610" cy="684984"/>
          <a:chOff x="57686" y="45007"/>
          <a:chExt cx="3018" cy="8207"/>
        </a:xfrm>
      </xdr:grpSpPr>
      <xdr:sp macro="" textlink="">
        <xdr:nvSpPr>
          <xdr:cNvPr id="90146" name="Option Button 34" hidden="1">
            <a:extLst>
              <a:ext uri="{63B3BB69-23CF-44E3-9099-C40C66FF867C}">
                <a14:compatExt xmlns:a14="http://schemas.microsoft.com/office/drawing/2010/main"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xmlns:a14="http://schemas.microsoft.com/office/drawing/2010/main"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xmlns:a14="http://schemas.microsoft.com/office/drawing/2010/main"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0740" y="5602605"/>
          <a:ext cx="308610" cy="712470"/>
          <a:chOff x="57631" y="54838"/>
          <a:chExt cx="3018" cy="7876"/>
        </a:xfrm>
      </xdr:grpSpPr>
      <xdr:sp macro="" textlink="">
        <xdr:nvSpPr>
          <xdr:cNvPr id="90149" name="Option Button 37" hidden="1">
            <a:extLst>
              <a:ext uri="{63B3BB69-23CF-44E3-9099-C40C66FF867C}">
                <a14:compatExt xmlns:a14="http://schemas.microsoft.com/office/drawing/2010/main"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xmlns:a14="http://schemas.microsoft.com/office/drawing/2010/main"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xmlns:a14="http://schemas.microsoft.com/office/drawing/2010/main"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0740" y="6459855"/>
          <a:ext cx="308610" cy="636270"/>
          <a:chOff x="57631" y="54838"/>
          <a:chExt cx="3018" cy="7963"/>
        </a:xfrm>
      </xdr:grpSpPr>
      <xdr:sp macro="" textlink="">
        <xdr:nvSpPr>
          <xdr:cNvPr id="90152" name="Option Button 40" hidden="1">
            <a:extLst>
              <a:ext uri="{63B3BB69-23CF-44E3-9099-C40C66FF867C}">
                <a14:compatExt xmlns:a14="http://schemas.microsoft.com/office/drawing/2010/main"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xmlns:a14="http://schemas.microsoft.com/office/drawing/2010/main"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xmlns:a14="http://schemas.microsoft.com/office/drawing/2010/main"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4731" y="7225693"/>
          <a:ext cx="237469" cy="70529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4738" y="7225721"/>
          <a:ext cx="229138" cy="705189"/>
          <a:chOff x="45321" y="72871"/>
          <a:chExt cx="2304" cy="6586"/>
        </a:xfrm>
      </xdr:grpSpPr>
      <xdr:sp macro="" textlink="">
        <xdr:nvSpPr>
          <xdr:cNvPr id="90155" name="Option Button 43" hidden="1">
            <a:extLst>
              <a:ext uri="{63B3BB69-23CF-44E3-9099-C40C66FF867C}">
                <a14:compatExt xmlns:a14="http://schemas.microsoft.com/office/drawing/2010/main"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xmlns:a14="http://schemas.microsoft.com/office/drawing/2010/main"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0740" y="8048625"/>
          <a:ext cx="320040"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49140" y="8048625"/>
              <a:ext cx="323850" cy="716280"/>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59726" y="8047692"/>
          <a:ext cx="205963" cy="737102"/>
          <a:chOff x="4538974" y="8166081"/>
          <a:chExt cx="208607" cy="749766"/>
        </a:xfrm>
      </xdr:grpSpPr>
      <xdr:sp macro="" textlink="">
        <xdr:nvSpPr>
          <xdr:cNvPr id="90157" name="Option Button 45" hidden="1">
            <a:extLst>
              <a:ext uri="{63B3BB69-23CF-44E3-9099-C40C66FF867C}">
                <a14:compatExt xmlns:a14="http://schemas.microsoft.com/office/drawing/2010/main" spid="_x0000_s90157"/>
              </a:ext>
              <a:ext uri="{FF2B5EF4-FFF2-40B4-BE49-F238E27FC236}">
                <a16:creationId xmlns:a16="http://schemas.microsoft.com/office/drawing/2014/main" id="{00000000-0008-0000-0800-00002D60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xmlns:a14="http://schemas.microsoft.com/office/drawing/2010/main" spid="_x0000_s90158"/>
              </a:ext>
              <a:ext uri="{FF2B5EF4-FFF2-40B4-BE49-F238E27FC236}">
                <a16:creationId xmlns:a16="http://schemas.microsoft.com/office/drawing/2014/main" id="{00000000-0008-0000-0800-00002E60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xmlns:a14="http://schemas.microsoft.com/office/drawing/2010/main"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1037" y="7227910"/>
          <a:ext cx="308612" cy="699550"/>
          <a:chOff x="5809589" y="7290599"/>
          <a:chExt cx="301595" cy="707491"/>
        </a:xfrm>
      </xdr:grpSpPr>
      <xdr:sp macro="" textlink="">
        <xdr:nvSpPr>
          <xdr:cNvPr id="90160" name="Option Button 48" hidden="1">
            <a:extLst>
              <a:ext uri="{63B3BB69-23CF-44E3-9099-C40C66FF867C}">
                <a14:compatExt xmlns:a14="http://schemas.microsoft.com/office/drawing/2010/main" spid="_x0000_s90160"/>
              </a:ext>
              <a:ext uri="{FF2B5EF4-FFF2-40B4-BE49-F238E27FC236}">
                <a16:creationId xmlns:a16="http://schemas.microsoft.com/office/drawing/2014/main" id="{00000000-0008-0000-0800-00003060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xmlns:a14="http://schemas.microsoft.com/office/drawing/2010/main" spid="_x0000_s90161"/>
              </a:ext>
              <a:ext uri="{FF2B5EF4-FFF2-40B4-BE49-F238E27FC236}">
                <a16:creationId xmlns:a16="http://schemas.microsoft.com/office/drawing/2014/main" id="{00000000-0008-0000-0800-00003160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9800" cy="320638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52" name="Option Button 1" hidden="1">
              <a:extLst>
                <a:ext uri="{63B3BB69-23CF-44E3-9099-C40C66FF867C}">
                  <a14:compatExt spid="_x0000_s90113"/>
                </a:ext>
                <a:ext uri="{FF2B5EF4-FFF2-40B4-BE49-F238E27FC236}">
                  <a16:creationId xmlns:a16="http://schemas.microsoft.com/office/drawing/2014/main" id="{8AF962EE-7E30-8D03-AAC7-282EB4141A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53" name="Option Button 2" hidden="1">
              <a:extLst>
                <a:ext uri="{63B3BB69-23CF-44E3-9099-C40C66FF867C}">
                  <a14:compatExt spid="_x0000_s90114"/>
                </a:ext>
                <a:ext uri="{FF2B5EF4-FFF2-40B4-BE49-F238E27FC236}">
                  <a16:creationId xmlns:a16="http://schemas.microsoft.com/office/drawing/2014/main" id="{B4717341-52D5-D9EB-1C81-7B42E69190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54" name="Option Button 3" hidden="1">
              <a:extLst>
                <a:ext uri="{63B3BB69-23CF-44E3-9099-C40C66FF867C}">
                  <a14:compatExt spid="_x0000_s90115"/>
                </a:ext>
                <a:ext uri="{FF2B5EF4-FFF2-40B4-BE49-F238E27FC236}">
                  <a16:creationId xmlns:a16="http://schemas.microsoft.com/office/drawing/2014/main" id="{FFD12D74-341E-4BDD-DB48-3C887DDFBB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55" name="Option Button 4" hidden="1">
              <a:extLst>
                <a:ext uri="{63B3BB69-23CF-44E3-9099-C40C66FF867C}">
                  <a14:compatExt spid="_x0000_s90116"/>
                </a:ext>
                <a:ext uri="{FF2B5EF4-FFF2-40B4-BE49-F238E27FC236}">
                  <a16:creationId xmlns:a16="http://schemas.microsoft.com/office/drawing/2014/main" id="{66CC8FD6-B38B-A559-1B80-97B91157B9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56" name="Option Button 5" hidden="1">
              <a:extLst>
                <a:ext uri="{63B3BB69-23CF-44E3-9099-C40C66FF867C}">
                  <a14:compatExt spid="_x0000_s90117"/>
                </a:ext>
                <a:ext uri="{FF2B5EF4-FFF2-40B4-BE49-F238E27FC236}">
                  <a16:creationId xmlns:a16="http://schemas.microsoft.com/office/drawing/2014/main" id="{3C7105DB-6B3E-9D82-E7ED-9566CD050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57" name="Option Button 6" hidden="1">
              <a:extLst>
                <a:ext uri="{63B3BB69-23CF-44E3-9099-C40C66FF867C}">
                  <a14:compatExt spid="_x0000_s90118"/>
                </a:ext>
                <a:ext uri="{FF2B5EF4-FFF2-40B4-BE49-F238E27FC236}">
                  <a16:creationId xmlns:a16="http://schemas.microsoft.com/office/drawing/2014/main" id="{E342B901-7ED1-2599-9BEF-CE554713B8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58" name="Option Button 7" hidden="1">
              <a:extLst>
                <a:ext uri="{63B3BB69-23CF-44E3-9099-C40C66FF867C}">
                  <a14:compatExt spid="_x0000_s90119"/>
                </a:ext>
                <a:ext uri="{FF2B5EF4-FFF2-40B4-BE49-F238E27FC236}">
                  <a16:creationId xmlns:a16="http://schemas.microsoft.com/office/drawing/2014/main" id="{3CBBA580-109E-7B52-BC1D-E1944FFCD3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59" name="Option Button 8" hidden="1">
              <a:extLst>
                <a:ext uri="{63B3BB69-23CF-44E3-9099-C40C66FF867C}">
                  <a14:compatExt spid="_x0000_s90120"/>
                </a:ext>
                <a:ext uri="{FF2B5EF4-FFF2-40B4-BE49-F238E27FC236}">
                  <a16:creationId xmlns:a16="http://schemas.microsoft.com/office/drawing/2014/main" id="{ACF6CFBE-3B63-464E-FD8F-876913F6CF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60" name="Option Button 9" hidden="1">
              <a:extLst>
                <a:ext uri="{63B3BB69-23CF-44E3-9099-C40C66FF867C}">
                  <a14:compatExt spid="_x0000_s90121"/>
                </a:ext>
                <a:ext uri="{FF2B5EF4-FFF2-40B4-BE49-F238E27FC236}">
                  <a16:creationId xmlns:a16="http://schemas.microsoft.com/office/drawing/2014/main" id="{5CC67A2C-A1DC-3F43-DABD-BCEDC03BC9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61" name="Option Button 10" hidden="1">
              <a:extLst>
                <a:ext uri="{63B3BB69-23CF-44E3-9099-C40C66FF867C}">
                  <a14:compatExt spid="_x0000_s90122"/>
                </a:ext>
                <a:ext uri="{FF2B5EF4-FFF2-40B4-BE49-F238E27FC236}">
                  <a16:creationId xmlns:a16="http://schemas.microsoft.com/office/drawing/2014/main" id="{204E233A-B3D3-2F2B-37F6-106856D169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62" name="Option Button 11" hidden="1">
              <a:extLst>
                <a:ext uri="{63B3BB69-23CF-44E3-9099-C40C66FF867C}">
                  <a14:compatExt spid="_x0000_s90123"/>
                </a:ext>
                <a:ext uri="{FF2B5EF4-FFF2-40B4-BE49-F238E27FC236}">
                  <a16:creationId xmlns:a16="http://schemas.microsoft.com/office/drawing/2014/main" id="{BF93950D-C9F9-EBAF-8469-1C849A384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63" name="Option Button 12" hidden="1">
              <a:extLst>
                <a:ext uri="{63B3BB69-23CF-44E3-9099-C40C66FF867C}">
                  <a14:compatExt spid="_x0000_s90124"/>
                </a:ext>
                <a:ext uri="{FF2B5EF4-FFF2-40B4-BE49-F238E27FC236}">
                  <a16:creationId xmlns:a16="http://schemas.microsoft.com/office/drawing/2014/main" id="{10E642BB-29F1-9DEF-5813-190B378FD3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90112" name="Group Box 13" hidden="1">
              <a:extLst>
                <a:ext uri="{63B3BB69-23CF-44E3-9099-C40C66FF867C}">
                  <a14:compatExt spid="_x0000_s90125"/>
                </a:ext>
                <a:ext uri="{FF2B5EF4-FFF2-40B4-BE49-F238E27FC236}">
                  <a16:creationId xmlns:a16="http://schemas.microsoft.com/office/drawing/2014/main" id="{03E0B35C-873B-E7C5-53B9-0F278E8F802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90162" name="Group Box 14" hidden="1">
              <a:extLst>
                <a:ext uri="{63B3BB69-23CF-44E3-9099-C40C66FF867C}">
                  <a14:compatExt spid="_x0000_s90126"/>
                </a:ext>
                <a:ext uri="{FF2B5EF4-FFF2-40B4-BE49-F238E27FC236}">
                  <a16:creationId xmlns:a16="http://schemas.microsoft.com/office/drawing/2014/main" id="{B07B6D5F-B20B-A852-791E-4D111F206D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99060</xdr:rowOff>
        </xdr:to>
        <xdr:sp macro="" textlink="">
          <xdr:nvSpPr>
            <xdr:cNvPr id="90163" name="Group Box 15" hidden="1">
              <a:extLst>
                <a:ext uri="{63B3BB69-23CF-44E3-9099-C40C66FF867C}">
                  <a14:compatExt spid="_x0000_s90127"/>
                </a:ext>
                <a:ext uri="{FF2B5EF4-FFF2-40B4-BE49-F238E27FC236}">
                  <a16:creationId xmlns:a16="http://schemas.microsoft.com/office/drawing/2014/main" id="{AFAE82C7-ABA7-37C1-1A8D-28CE1234E13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76200</xdr:rowOff>
        </xdr:to>
        <xdr:sp macro="" textlink="">
          <xdr:nvSpPr>
            <xdr:cNvPr id="90164" name="Group Box 16" hidden="1">
              <a:extLst>
                <a:ext uri="{63B3BB69-23CF-44E3-9099-C40C66FF867C}">
                  <a14:compatExt spid="_x0000_s90128"/>
                </a:ext>
                <a:ext uri="{FF2B5EF4-FFF2-40B4-BE49-F238E27FC236}">
                  <a16:creationId xmlns:a16="http://schemas.microsoft.com/office/drawing/2014/main" id="{D215884A-A335-C2AE-9666-67BAB0C8A5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7620</xdr:rowOff>
        </xdr:to>
        <xdr:sp macro="" textlink="">
          <xdr:nvSpPr>
            <xdr:cNvPr id="90165" name="Option Button 17" hidden="1">
              <a:extLst>
                <a:ext uri="{63B3BB69-23CF-44E3-9099-C40C66FF867C}">
                  <a14:compatExt spid="_x0000_s90129"/>
                </a:ext>
                <a:ext uri="{FF2B5EF4-FFF2-40B4-BE49-F238E27FC236}">
                  <a16:creationId xmlns:a16="http://schemas.microsoft.com/office/drawing/2014/main" id="{CE1D4808-DA72-1695-B5F5-F9CEA3110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38100</xdr:rowOff>
        </xdr:from>
        <xdr:to>
          <xdr:col>29</xdr:col>
          <xdr:colOff>91440</xdr:colOff>
          <xdr:row>32</xdr:row>
          <xdr:rowOff>182880</xdr:rowOff>
        </xdr:to>
        <xdr:sp macro="" textlink="">
          <xdr:nvSpPr>
            <xdr:cNvPr id="90166" name="Option Button 18" hidden="1">
              <a:extLst>
                <a:ext uri="{63B3BB69-23CF-44E3-9099-C40C66FF867C}">
                  <a14:compatExt spid="_x0000_s90130"/>
                </a:ext>
                <a:ext uri="{FF2B5EF4-FFF2-40B4-BE49-F238E27FC236}">
                  <a16:creationId xmlns:a16="http://schemas.microsoft.com/office/drawing/2014/main" id="{B3EF0BA0-4032-B8AB-E625-8A5BE9F209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7620</xdr:rowOff>
        </xdr:from>
        <xdr:to>
          <xdr:col>29</xdr:col>
          <xdr:colOff>91440</xdr:colOff>
          <xdr:row>34</xdr:row>
          <xdr:rowOff>0</xdr:rowOff>
        </xdr:to>
        <xdr:sp macro="" textlink="">
          <xdr:nvSpPr>
            <xdr:cNvPr id="90167" name="Option Button 19" hidden="1">
              <a:extLst>
                <a:ext uri="{63B3BB69-23CF-44E3-9099-C40C66FF867C}">
                  <a14:compatExt spid="_x0000_s90131"/>
                </a:ext>
                <a:ext uri="{FF2B5EF4-FFF2-40B4-BE49-F238E27FC236}">
                  <a16:creationId xmlns:a16="http://schemas.microsoft.com/office/drawing/2014/main" id="{400C6B11-7770-2035-F71A-330B8A12F2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90168" name="Group Box 20" hidden="1">
              <a:extLst>
                <a:ext uri="{63B3BB69-23CF-44E3-9099-C40C66FF867C}">
                  <a14:compatExt spid="_x0000_s90132"/>
                </a:ext>
                <a:ext uri="{FF2B5EF4-FFF2-40B4-BE49-F238E27FC236}">
                  <a16:creationId xmlns:a16="http://schemas.microsoft.com/office/drawing/2014/main" id="{2AE577E0-172C-92DC-FA4D-E7939FE87B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45</xdr:row>
          <xdr:rowOff>83820</xdr:rowOff>
        </xdr:to>
        <xdr:sp macro="" textlink="">
          <xdr:nvSpPr>
            <xdr:cNvPr id="90169" name="Group Box 21" hidden="1">
              <a:extLst>
                <a:ext uri="{63B3BB69-23CF-44E3-9099-C40C66FF867C}">
                  <a14:compatExt spid="_x0000_s90133"/>
                </a:ext>
                <a:ext uri="{FF2B5EF4-FFF2-40B4-BE49-F238E27FC236}">
                  <a16:creationId xmlns:a16="http://schemas.microsoft.com/office/drawing/2014/main" id="{C4E7070B-E21A-A796-6A47-647F8B5FB8F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90170" name="Group Box 22" hidden="1">
              <a:extLst>
                <a:ext uri="{63B3BB69-23CF-44E3-9099-C40C66FF867C}">
                  <a14:compatExt spid="_x0000_s90134"/>
                </a:ext>
                <a:ext uri="{FF2B5EF4-FFF2-40B4-BE49-F238E27FC236}">
                  <a16:creationId xmlns:a16="http://schemas.microsoft.com/office/drawing/2014/main" id="{73AC23BA-E9CF-D0CB-D6CB-7466DC70CF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30480</xdr:colOff>
          <xdr:row>34</xdr:row>
          <xdr:rowOff>45720</xdr:rowOff>
        </xdr:to>
        <xdr:sp macro="" textlink="">
          <xdr:nvSpPr>
            <xdr:cNvPr id="90171" name="Group Box 23" hidden="1">
              <a:extLst>
                <a:ext uri="{63B3BB69-23CF-44E3-9099-C40C66FF867C}">
                  <a14:compatExt spid="_x0000_s90135"/>
                </a:ext>
                <a:ext uri="{FF2B5EF4-FFF2-40B4-BE49-F238E27FC236}">
                  <a16:creationId xmlns:a16="http://schemas.microsoft.com/office/drawing/2014/main" id="{CBADBCB1-D0DA-0961-BAA3-7CB997E92B6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68580</xdr:rowOff>
        </xdr:to>
        <xdr:sp macro="" textlink="">
          <xdr:nvSpPr>
            <xdr:cNvPr id="90172" name="Group Box 24" hidden="1">
              <a:extLst>
                <a:ext uri="{63B3BB69-23CF-44E3-9099-C40C66FF867C}">
                  <a14:compatExt spid="_x0000_s90136"/>
                </a:ext>
                <a:ext uri="{FF2B5EF4-FFF2-40B4-BE49-F238E27FC236}">
                  <a16:creationId xmlns:a16="http://schemas.microsoft.com/office/drawing/2014/main" id="{9AFD5993-39C2-5F19-2EF6-9E753002B6C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90173" name="Group Box 25" hidden="1">
              <a:extLst>
                <a:ext uri="{63B3BB69-23CF-44E3-9099-C40C66FF867C}">
                  <a14:compatExt spid="_x0000_s90137"/>
                </a:ext>
                <a:ext uri="{FF2B5EF4-FFF2-40B4-BE49-F238E27FC236}">
                  <a16:creationId xmlns:a16="http://schemas.microsoft.com/office/drawing/2014/main" id="{CD4CEFF2-2A7C-2A5B-70DB-F2118685874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53340</xdr:rowOff>
        </xdr:to>
        <xdr:sp macro="" textlink="">
          <xdr:nvSpPr>
            <xdr:cNvPr id="90174" name="Group Box 26" hidden="1">
              <a:extLst>
                <a:ext uri="{63B3BB69-23CF-44E3-9099-C40C66FF867C}">
                  <a14:compatExt spid="_x0000_s90138"/>
                </a:ext>
                <a:ext uri="{FF2B5EF4-FFF2-40B4-BE49-F238E27FC236}">
                  <a16:creationId xmlns:a16="http://schemas.microsoft.com/office/drawing/2014/main" id="{6C6E04BE-C09D-500F-0AD8-811F3FEA58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30480</xdr:colOff>
          <xdr:row>23</xdr:row>
          <xdr:rowOff>68580</xdr:rowOff>
        </xdr:to>
        <xdr:sp macro="" textlink="">
          <xdr:nvSpPr>
            <xdr:cNvPr id="90175" name="Group Box 27" hidden="1">
              <a:extLst>
                <a:ext uri="{63B3BB69-23CF-44E3-9099-C40C66FF867C}">
                  <a14:compatExt spid="_x0000_s90139"/>
                </a:ext>
                <a:ext uri="{FF2B5EF4-FFF2-40B4-BE49-F238E27FC236}">
                  <a16:creationId xmlns:a16="http://schemas.microsoft.com/office/drawing/2014/main" id="{5F352766-8C81-C8A1-25EE-76C2A73869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90176" name="Group Box 28" hidden="1">
              <a:extLst>
                <a:ext uri="{63B3BB69-23CF-44E3-9099-C40C66FF867C}">
                  <a14:compatExt spid="_x0000_s90140"/>
                </a:ext>
                <a:ext uri="{FF2B5EF4-FFF2-40B4-BE49-F238E27FC236}">
                  <a16:creationId xmlns:a16="http://schemas.microsoft.com/office/drawing/2014/main" id="{747C0B53-0B70-F76F-FE64-6E942D9D7C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30480</xdr:rowOff>
        </xdr:to>
        <xdr:sp macro="" textlink="">
          <xdr:nvSpPr>
            <xdr:cNvPr id="90177" name="Group Box 29" hidden="1">
              <a:extLst>
                <a:ext uri="{63B3BB69-23CF-44E3-9099-C40C66FF867C}">
                  <a14:compatExt spid="_x0000_s90141"/>
                </a:ext>
                <a:ext uri="{FF2B5EF4-FFF2-40B4-BE49-F238E27FC236}">
                  <a16:creationId xmlns:a16="http://schemas.microsoft.com/office/drawing/2014/main" id="{0AB5E77A-F314-2344-53F6-F0A2812776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90178" name="Option Button 30" hidden="1">
              <a:extLst>
                <a:ext uri="{63B3BB69-23CF-44E3-9099-C40C66FF867C}">
                  <a14:compatExt spid="_x0000_s90142"/>
                </a:ext>
                <a:ext uri="{FF2B5EF4-FFF2-40B4-BE49-F238E27FC236}">
                  <a16:creationId xmlns:a16="http://schemas.microsoft.com/office/drawing/2014/main" id="{0D8E71C6-3B14-63B6-B728-2DEB2C791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90179" name="Option Button 31" hidden="1">
              <a:extLst>
                <a:ext uri="{63B3BB69-23CF-44E3-9099-C40C66FF867C}">
                  <a14:compatExt spid="_x0000_s90143"/>
                </a:ext>
                <a:ext uri="{FF2B5EF4-FFF2-40B4-BE49-F238E27FC236}">
                  <a16:creationId xmlns:a16="http://schemas.microsoft.com/office/drawing/2014/main" id="{0584F8C2-1A19-8270-1B39-8E94C7A511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90180" name="Option Button 32" hidden="1">
              <a:extLst>
                <a:ext uri="{63B3BB69-23CF-44E3-9099-C40C66FF867C}">
                  <a14:compatExt spid="_x0000_s90144"/>
                </a:ext>
                <a:ext uri="{FF2B5EF4-FFF2-40B4-BE49-F238E27FC236}">
                  <a16:creationId xmlns:a16="http://schemas.microsoft.com/office/drawing/2014/main" id="{E8B30CB7-00F3-F298-AEC7-7AB8C4F93C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90181" name="Option Button 33" hidden="1">
              <a:extLst>
                <a:ext uri="{63B3BB69-23CF-44E3-9099-C40C66FF867C}">
                  <a14:compatExt spid="_x0000_s90145"/>
                </a:ext>
                <a:ext uri="{FF2B5EF4-FFF2-40B4-BE49-F238E27FC236}">
                  <a16:creationId xmlns:a16="http://schemas.microsoft.com/office/drawing/2014/main" id="{A88D6A46-8AD6-FB15-07A5-8E122389B8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175260</xdr:rowOff>
        </xdr:to>
        <xdr:sp macro="" textlink="">
          <xdr:nvSpPr>
            <xdr:cNvPr id="90182" name="Option Button 34" hidden="1">
              <a:extLst>
                <a:ext uri="{63B3BB69-23CF-44E3-9099-C40C66FF867C}">
                  <a14:compatExt spid="_x0000_s90146"/>
                </a:ext>
                <a:ext uri="{FF2B5EF4-FFF2-40B4-BE49-F238E27FC236}">
                  <a16:creationId xmlns:a16="http://schemas.microsoft.com/office/drawing/2014/main" id="{C7D75D4A-12BC-2EC3-BA48-F919F6C171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190500</xdr:rowOff>
        </xdr:to>
        <xdr:sp macro="" textlink="">
          <xdr:nvSpPr>
            <xdr:cNvPr id="90183" name="Option Button 35" hidden="1">
              <a:extLst>
                <a:ext uri="{63B3BB69-23CF-44E3-9099-C40C66FF867C}">
                  <a14:compatExt spid="_x0000_s90147"/>
                </a:ext>
                <a:ext uri="{FF2B5EF4-FFF2-40B4-BE49-F238E27FC236}">
                  <a16:creationId xmlns:a16="http://schemas.microsoft.com/office/drawing/2014/main" id="{A464ABE2-D55A-A1CF-24BE-8A99D5E383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90184" name="Option Button 36" hidden="1">
              <a:extLst>
                <a:ext uri="{63B3BB69-23CF-44E3-9099-C40C66FF867C}">
                  <a14:compatExt spid="_x0000_s90148"/>
                </a:ext>
                <a:ext uri="{FF2B5EF4-FFF2-40B4-BE49-F238E27FC236}">
                  <a16:creationId xmlns:a16="http://schemas.microsoft.com/office/drawing/2014/main" id="{9DAB406D-9AF5-E85D-E593-01F53907B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90185" name="Option Button 37" hidden="1">
              <a:extLst>
                <a:ext uri="{63B3BB69-23CF-44E3-9099-C40C66FF867C}">
                  <a14:compatExt spid="_x0000_s90149"/>
                </a:ext>
                <a:ext uri="{FF2B5EF4-FFF2-40B4-BE49-F238E27FC236}">
                  <a16:creationId xmlns:a16="http://schemas.microsoft.com/office/drawing/2014/main" id="{7B25206D-7D6E-097B-D0FC-03250B2A8F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90186" name="Option Button 38" hidden="1">
              <a:extLst>
                <a:ext uri="{63B3BB69-23CF-44E3-9099-C40C66FF867C}">
                  <a14:compatExt spid="_x0000_s90150"/>
                </a:ext>
                <a:ext uri="{FF2B5EF4-FFF2-40B4-BE49-F238E27FC236}">
                  <a16:creationId xmlns:a16="http://schemas.microsoft.com/office/drawing/2014/main" id="{D8B0E22C-CBCA-31F7-8C01-B38E3D01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90187" name="Option Button 39" hidden="1">
              <a:extLst>
                <a:ext uri="{63B3BB69-23CF-44E3-9099-C40C66FF867C}">
                  <a14:compatExt spid="_x0000_s90151"/>
                </a:ext>
                <a:ext uri="{FF2B5EF4-FFF2-40B4-BE49-F238E27FC236}">
                  <a16:creationId xmlns:a16="http://schemas.microsoft.com/office/drawing/2014/main" id="{3B8A3FED-F39A-3514-5C9B-F200F1B890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0</xdr:rowOff>
        </xdr:to>
        <xdr:sp macro="" textlink="">
          <xdr:nvSpPr>
            <xdr:cNvPr id="90188" name="Option Button 40" hidden="1">
              <a:extLst>
                <a:ext uri="{63B3BB69-23CF-44E3-9099-C40C66FF867C}">
                  <a14:compatExt spid="_x0000_s90152"/>
                </a:ext>
                <a:ext uri="{FF2B5EF4-FFF2-40B4-BE49-F238E27FC236}">
                  <a16:creationId xmlns:a16="http://schemas.microsoft.com/office/drawing/2014/main" id="{F4633ED8-D8FA-9BCC-884C-963C14760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38100</xdr:rowOff>
        </xdr:from>
        <xdr:to>
          <xdr:col>37</xdr:col>
          <xdr:colOff>91440</xdr:colOff>
          <xdr:row>32</xdr:row>
          <xdr:rowOff>167640</xdr:rowOff>
        </xdr:to>
        <xdr:sp macro="" textlink="">
          <xdr:nvSpPr>
            <xdr:cNvPr id="90189" name="Option Button 41" hidden="1">
              <a:extLst>
                <a:ext uri="{63B3BB69-23CF-44E3-9099-C40C66FF867C}">
                  <a14:compatExt spid="_x0000_s90153"/>
                </a:ext>
                <a:ext uri="{FF2B5EF4-FFF2-40B4-BE49-F238E27FC236}">
                  <a16:creationId xmlns:a16="http://schemas.microsoft.com/office/drawing/2014/main" id="{A1495FEA-C901-9717-1A54-525F68CE00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198120</xdr:rowOff>
        </xdr:from>
        <xdr:to>
          <xdr:col>37</xdr:col>
          <xdr:colOff>83820</xdr:colOff>
          <xdr:row>34</xdr:row>
          <xdr:rowOff>0</xdr:rowOff>
        </xdr:to>
        <xdr:sp macro="" textlink="">
          <xdr:nvSpPr>
            <xdr:cNvPr id="90190" name="Option Button 42" hidden="1">
              <a:extLst>
                <a:ext uri="{63B3BB69-23CF-44E3-9099-C40C66FF867C}">
                  <a14:compatExt spid="_x0000_s90154"/>
                </a:ext>
                <a:ext uri="{FF2B5EF4-FFF2-40B4-BE49-F238E27FC236}">
                  <a16:creationId xmlns:a16="http://schemas.microsoft.com/office/drawing/2014/main" id="{08946C35-18F5-1365-7C1B-78A352D81D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90191" name="Option Button 43" hidden="1">
              <a:extLst>
                <a:ext uri="{63B3BB69-23CF-44E3-9099-C40C66FF867C}">
                  <a14:compatExt spid="_x0000_s90155"/>
                </a:ext>
                <a:ext uri="{FF2B5EF4-FFF2-40B4-BE49-F238E27FC236}">
                  <a16:creationId xmlns:a16="http://schemas.microsoft.com/office/drawing/2014/main" id="{461E6D4F-F048-45F6-E96F-BF60FB6526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90192" name="Option Button 44" hidden="1">
              <a:extLst>
                <a:ext uri="{63B3BB69-23CF-44E3-9099-C40C66FF867C}">
                  <a14:compatExt spid="_x0000_s90156"/>
                </a:ext>
                <a:ext uri="{FF2B5EF4-FFF2-40B4-BE49-F238E27FC236}">
                  <a16:creationId xmlns:a16="http://schemas.microsoft.com/office/drawing/2014/main" id="{DBEF2BAE-1862-559F-5F95-53C71D2EB4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90193" name="Option Button 45" hidden="1">
              <a:extLst>
                <a:ext uri="{63B3BB69-23CF-44E3-9099-C40C66FF867C}">
                  <a14:compatExt spid="_x0000_s90157"/>
                </a:ext>
                <a:ext uri="{FF2B5EF4-FFF2-40B4-BE49-F238E27FC236}">
                  <a16:creationId xmlns:a16="http://schemas.microsoft.com/office/drawing/2014/main" id="{26AF2A70-6502-0B5D-2E3A-13000CDC8E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90194" name="Option Button 46" hidden="1">
              <a:extLst>
                <a:ext uri="{63B3BB69-23CF-44E3-9099-C40C66FF867C}">
                  <a14:compatExt spid="_x0000_s90158"/>
                </a:ext>
                <a:ext uri="{FF2B5EF4-FFF2-40B4-BE49-F238E27FC236}">
                  <a16:creationId xmlns:a16="http://schemas.microsoft.com/office/drawing/2014/main" id="{F39E286A-8A63-71EA-D6E9-A81B74C972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90195" name="Group Box 47" hidden="1">
              <a:extLst>
                <a:ext uri="{63B3BB69-23CF-44E3-9099-C40C66FF867C}">
                  <a14:compatExt spid="_x0000_s90159"/>
                </a:ext>
                <a:ext uri="{FF2B5EF4-FFF2-40B4-BE49-F238E27FC236}">
                  <a16:creationId xmlns:a16="http://schemas.microsoft.com/office/drawing/2014/main" id="{07D04F9E-5D9B-D85A-ABF4-D9633370EC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90196" name="Option Button 48" hidden="1">
              <a:extLst>
                <a:ext uri="{63B3BB69-23CF-44E3-9099-C40C66FF867C}">
                  <a14:compatExt spid="_x0000_s90160"/>
                </a:ext>
                <a:ext uri="{FF2B5EF4-FFF2-40B4-BE49-F238E27FC236}">
                  <a16:creationId xmlns:a16="http://schemas.microsoft.com/office/drawing/2014/main" id="{9874FF7D-9DD1-65D7-917C-656B62B3AF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90197" name="Option Button 49" hidden="1">
              <a:extLst>
                <a:ext uri="{63B3BB69-23CF-44E3-9099-C40C66FF867C}">
                  <a14:compatExt spid="_x0000_s90161"/>
                </a:ext>
                <a:ext uri="{FF2B5EF4-FFF2-40B4-BE49-F238E27FC236}">
                  <a16:creationId xmlns:a16="http://schemas.microsoft.com/office/drawing/2014/main" id="{FA342075-07B4-A216-6208-B63CF0AC9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election activeCell="AD2" sqref="AD2"/>
    </sheetView>
  </sheetViews>
  <sheetFormatPr defaultColWidth="9" defaultRowHeight="13.2"/>
  <cols>
    <col min="1" max="1" width="2.09765625" style="1" customWidth="1"/>
    <col min="2" max="2" width="3.09765625" style="1" customWidth="1"/>
    <col min="3" max="7" width="2.59765625" style="1" customWidth="1"/>
    <col min="8" max="27" width="2.5" style="1" customWidth="1"/>
    <col min="28" max="28" width="3.5" style="1" customWidth="1"/>
    <col min="29" max="36" width="2.5" style="1" customWidth="1"/>
    <col min="37" max="37" width="2.8984375" style="1" customWidth="1"/>
    <col min="38" max="38" width="2.5" style="1" customWidth="1"/>
    <col min="39" max="39" width="6.8984375" style="1" customWidth="1"/>
    <col min="40" max="43" width="5.3984375" style="1" customWidth="1"/>
    <col min="44" max="44" width="7.3984375" style="1" customWidth="1"/>
    <col min="45" max="52" width="5.3984375" style="1" customWidth="1"/>
    <col min="53" max="55" width="5.5" style="1" customWidth="1"/>
    <col min="56" max="56" width="5.8984375" style="1" customWidth="1"/>
    <col min="57" max="57" width="6" style="1" customWidth="1"/>
    <col min="58" max="58" width="5.59765625" style="1" customWidth="1"/>
    <col min="59" max="67" width="4.09765625" style="1" customWidth="1"/>
    <col min="68" max="69" width="9" style="1"/>
    <col min="70" max="70" width="9" style="1" customWidth="1"/>
    <col min="71" max="16384" width="9" style="1"/>
  </cols>
  <sheetData>
    <row r="1" spans="1:39" ht="18.75" customHeight="1">
      <c r="A1" s="246"/>
      <c r="B1" s="247" t="s">
        <v>2366</v>
      </c>
      <c r="C1" s="169"/>
      <c r="D1" s="169"/>
      <c r="E1" s="169"/>
      <c r="F1" s="169"/>
      <c r="G1" s="169"/>
      <c r="H1" s="169"/>
      <c r="I1" s="169"/>
      <c r="J1" s="169"/>
      <c r="K1" s="169"/>
      <c r="L1" s="169"/>
      <c r="M1" s="169"/>
      <c r="N1" s="169"/>
      <c r="O1" s="169"/>
      <c r="P1" s="169"/>
      <c r="Q1" s="169"/>
      <c r="R1" s="169"/>
      <c r="S1" s="169"/>
      <c r="T1" s="169"/>
      <c r="U1" s="169"/>
      <c r="V1" s="169"/>
      <c r="W1" s="169"/>
      <c r="X1" s="169"/>
      <c r="Y1" s="169"/>
      <c r="Z1" s="515" t="s">
        <v>25</v>
      </c>
      <c r="AA1" s="515"/>
      <c r="AB1" s="515"/>
      <c r="AC1" s="515"/>
      <c r="AD1" s="516" t="s">
        <v>2416</v>
      </c>
      <c r="AE1" s="516"/>
      <c r="AF1" s="516"/>
      <c r="AG1" s="516"/>
      <c r="AH1" s="516"/>
      <c r="AI1" s="516"/>
      <c r="AJ1" s="516"/>
      <c r="AK1" s="516"/>
      <c r="AL1" s="246"/>
    </row>
    <row r="2" spans="1:39" ht="10.5" customHeight="1">
      <c r="A2" s="246"/>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246"/>
    </row>
    <row r="3" spans="1:39" ht="24" customHeight="1">
      <c r="A3" s="246"/>
      <c r="B3" s="517" t="s">
        <v>26</v>
      </c>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248"/>
      <c r="AM3" s="249"/>
    </row>
    <row r="4" spans="1:39" ht="9" customHeight="1">
      <c r="A4" s="246"/>
      <c r="B4" s="250"/>
      <c r="C4" s="251"/>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246"/>
    </row>
    <row r="5" spans="1:39" ht="19.5" customHeight="1">
      <c r="A5" s="246"/>
      <c r="B5" s="252" t="s">
        <v>2160</v>
      </c>
      <c r="C5" s="252"/>
      <c r="D5" s="252"/>
      <c r="E5" s="252"/>
      <c r="F5" s="252"/>
      <c r="G5" s="252"/>
      <c r="H5" s="252"/>
      <c r="I5" s="252"/>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46"/>
    </row>
    <row r="6" spans="1:39" s="255" customFormat="1" ht="13.5" customHeight="1">
      <c r="A6" s="254"/>
      <c r="B6" s="518" t="s">
        <v>21</v>
      </c>
      <c r="C6" s="519"/>
      <c r="D6" s="519"/>
      <c r="E6" s="519"/>
      <c r="F6" s="519"/>
      <c r="G6" s="520"/>
      <c r="H6" s="521"/>
      <c r="I6" s="521"/>
      <c r="J6" s="521"/>
      <c r="K6" s="521"/>
      <c r="L6" s="521"/>
      <c r="M6" s="521"/>
      <c r="N6" s="521"/>
      <c r="O6" s="521"/>
      <c r="P6" s="521"/>
      <c r="Q6" s="521"/>
      <c r="R6" s="521"/>
      <c r="S6" s="521"/>
      <c r="T6" s="521"/>
      <c r="U6" s="521"/>
      <c r="V6" s="521"/>
      <c r="W6" s="521"/>
      <c r="X6" s="521"/>
      <c r="Y6" s="521"/>
      <c r="Z6" s="521"/>
      <c r="AA6" s="521"/>
      <c r="AB6" s="521"/>
      <c r="AC6" s="521"/>
      <c r="AD6" s="521"/>
      <c r="AE6" s="521"/>
      <c r="AF6" s="521"/>
      <c r="AG6" s="521"/>
      <c r="AH6" s="521"/>
      <c r="AI6" s="521"/>
      <c r="AJ6" s="521"/>
      <c r="AK6" s="522"/>
      <c r="AL6" s="254"/>
    </row>
    <row r="7" spans="1:39" s="255" customFormat="1" ht="25.5" customHeight="1">
      <c r="A7" s="254"/>
      <c r="B7" s="523" t="s">
        <v>20</v>
      </c>
      <c r="C7" s="524"/>
      <c r="D7" s="524"/>
      <c r="E7" s="524"/>
      <c r="F7" s="524"/>
      <c r="G7" s="525"/>
      <c r="H7" s="526"/>
      <c r="I7" s="526"/>
      <c r="J7" s="526"/>
      <c r="K7" s="526"/>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7"/>
      <c r="AL7" s="254"/>
    </row>
    <row r="8" spans="1:39" s="255" customFormat="1" ht="12.75" customHeight="1">
      <c r="A8" s="254"/>
      <c r="B8" s="549" t="s">
        <v>2161</v>
      </c>
      <c r="C8" s="550"/>
      <c r="D8" s="550"/>
      <c r="E8" s="550"/>
      <c r="F8" s="550"/>
      <c r="G8" s="551"/>
      <c r="H8" s="256" t="s">
        <v>2367</v>
      </c>
      <c r="I8" s="946"/>
      <c r="J8" s="946"/>
      <c r="K8" s="257" t="s">
        <v>2369</v>
      </c>
      <c r="L8" s="946"/>
      <c r="M8" s="947"/>
      <c r="N8" s="258"/>
      <c r="O8" s="259"/>
      <c r="P8" s="259"/>
      <c r="Q8" s="259"/>
      <c r="R8" s="259"/>
      <c r="S8" s="259"/>
      <c r="T8" s="259"/>
      <c r="U8" s="259"/>
      <c r="V8" s="259"/>
      <c r="W8" s="259"/>
      <c r="X8" s="259"/>
      <c r="Y8" s="259"/>
      <c r="Z8" s="259"/>
      <c r="AA8" s="259"/>
      <c r="AB8" s="259"/>
      <c r="AC8" s="259"/>
      <c r="AD8" s="259"/>
      <c r="AE8" s="259"/>
      <c r="AF8" s="259"/>
      <c r="AG8" s="259"/>
      <c r="AH8" s="259"/>
      <c r="AI8" s="259"/>
      <c r="AJ8" s="259"/>
      <c r="AK8" s="260"/>
      <c r="AL8" s="254"/>
    </row>
    <row r="9" spans="1:39" s="255" customFormat="1" ht="16.5" customHeight="1">
      <c r="A9" s="254"/>
      <c r="B9" s="537"/>
      <c r="C9" s="538"/>
      <c r="D9" s="538"/>
      <c r="E9" s="538"/>
      <c r="F9" s="538"/>
      <c r="G9" s="539"/>
      <c r="H9" s="552"/>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4"/>
      <c r="AL9" s="254"/>
    </row>
    <row r="10" spans="1:39" s="255" customFormat="1" ht="16.5" customHeight="1">
      <c r="A10" s="254"/>
      <c r="B10" s="537"/>
      <c r="C10" s="538"/>
      <c r="D10" s="538"/>
      <c r="E10" s="538"/>
      <c r="F10" s="538"/>
      <c r="G10" s="539"/>
      <c r="H10" s="555"/>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c r="AK10" s="541"/>
      <c r="AL10" s="254"/>
    </row>
    <row r="11" spans="1:39" s="255" customFormat="1" ht="13.5" customHeight="1">
      <c r="A11" s="254"/>
      <c r="B11" s="556" t="s">
        <v>21</v>
      </c>
      <c r="C11" s="557"/>
      <c r="D11" s="557"/>
      <c r="E11" s="557"/>
      <c r="F11" s="557"/>
      <c r="G11" s="558"/>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2"/>
      <c r="AL11" s="254"/>
    </row>
    <row r="12" spans="1:39" s="255" customFormat="1" ht="22.5" customHeight="1">
      <c r="A12" s="254"/>
      <c r="B12" s="537" t="s">
        <v>2162</v>
      </c>
      <c r="C12" s="538"/>
      <c r="D12" s="538"/>
      <c r="E12" s="538"/>
      <c r="F12" s="538"/>
      <c r="G12" s="539"/>
      <c r="H12" s="540"/>
      <c r="I12" s="540"/>
      <c r="J12" s="540"/>
      <c r="K12" s="540"/>
      <c r="L12" s="540"/>
      <c r="M12" s="540"/>
      <c r="N12" s="540"/>
      <c r="O12" s="540"/>
      <c r="P12" s="540"/>
      <c r="Q12" s="540"/>
      <c r="R12" s="540"/>
      <c r="S12" s="540"/>
      <c r="T12" s="540"/>
      <c r="U12" s="540"/>
      <c r="V12" s="540"/>
      <c r="W12" s="540"/>
      <c r="X12" s="540"/>
      <c r="Y12" s="540"/>
      <c r="Z12" s="540"/>
      <c r="AA12" s="540"/>
      <c r="AB12" s="540"/>
      <c r="AC12" s="540"/>
      <c r="AD12" s="540"/>
      <c r="AE12" s="540"/>
      <c r="AF12" s="540"/>
      <c r="AG12" s="540"/>
      <c r="AH12" s="540"/>
      <c r="AI12" s="540"/>
      <c r="AJ12" s="540"/>
      <c r="AK12" s="541"/>
      <c r="AL12" s="254"/>
    </row>
    <row r="13" spans="1:39" s="255" customFormat="1" ht="18.75" customHeight="1">
      <c r="A13" s="254"/>
      <c r="B13" s="542" t="s">
        <v>2163</v>
      </c>
      <c r="C13" s="542"/>
      <c r="D13" s="542"/>
      <c r="E13" s="542"/>
      <c r="F13" s="542"/>
      <c r="G13" s="542"/>
      <c r="H13" s="543" t="s">
        <v>24</v>
      </c>
      <c r="I13" s="542"/>
      <c r="J13" s="542"/>
      <c r="K13" s="542"/>
      <c r="L13" s="544"/>
      <c r="M13" s="545"/>
      <c r="N13" s="545"/>
      <c r="O13" s="545"/>
      <c r="P13" s="545"/>
      <c r="Q13" s="545"/>
      <c r="R13" s="545"/>
      <c r="S13" s="545"/>
      <c r="T13" s="545"/>
      <c r="U13" s="546"/>
      <c r="V13" s="547" t="s">
        <v>2368</v>
      </c>
      <c r="W13" s="548"/>
      <c r="X13" s="548"/>
      <c r="Y13" s="543"/>
      <c r="Z13" s="544"/>
      <c r="AA13" s="545"/>
      <c r="AB13" s="545"/>
      <c r="AC13" s="545"/>
      <c r="AD13" s="545"/>
      <c r="AE13" s="545"/>
      <c r="AF13" s="545"/>
      <c r="AG13" s="545"/>
      <c r="AH13" s="545"/>
      <c r="AI13" s="545"/>
      <c r="AJ13" s="545"/>
      <c r="AK13" s="546"/>
      <c r="AL13" s="254"/>
    </row>
    <row r="14" spans="1:39" ht="7.5" customHeight="1">
      <c r="A14" s="246"/>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246"/>
    </row>
    <row r="15" spans="1:39" ht="18" customHeight="1">
      <c r="A15" s="246"/>
      <c r="B15" s="261" t="s">
        <v>29</v>
      </c>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46"/>
    </row>
    <row r="16" spans="1:39" ht="18.75" customHeight="1">
      <c r="A16" s="246"/>
      <c r="B16" s="263" t="s">
        <v>30</v>
      </c>
      <c r="C16" s="264"/>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246"/>
    </row>
    <row r="17" spans="1:55" ht="18.75" customHeight="1">
      <c r="B17" s="559" t="s">
        <v>31</v>
      </c>
      <c r="C17" s="560"/>
      <c r="D17" s="560"/>
      <c r="E17" s="560"/>
      <c r="F17" s="560"/>
      <c r="G17" s="560"/>
      <c r="H17" s="560"/>
      <c r="I17" s="560"/>
      <c r="J17" s="560"/>
      <c r="K17" s="560"/>
      <c r="L17" s="560"/>
      <c r="M17" s="560"/>
      <c r="N17" s="560"/>
      <c r="O17" s="560"/>
      <c r="P17" s="560"/>
      <c r="Q17" s="560"/>
      <c r="R17" s="560"/>
      <c r="S17" s="560"/>
      <c r="T17" s="560"/>
      <c r="U17" s="560"/>
      <c r="V17" s="560"/>
      <c r="W17" s="562"/>
      <c r="X17" s="169"/>
      <c r="Y17" s="169"/>
      <c r="Z17" s="169"/>
      <c r="AA17" s="169"/>
      <c r="AB17" s="169"/>
      <c r="AC17" s="169"/>
      <c r="AD17" s="169"/>
      <c r="AE17" s="169"/>
      <c r="AF17" s="169"/>
      <c r="AG17" s="169"/>
      <c r="AH17" s="169"/>
      <c r="AI17" s="169"/>
      <c r="AJ17" s="169"/>
      <c r="AK17" s="169"/>
      <c r="AL17" s="246"/>
    </row>
    <row r="18" spans="1:55" ht="26.25" customHeight="1">
      <c r="A18" s="246"/>
      <c r="B18" s="265" t="s">
        <v>33</v>
      </c>
      <c r="C18" s="951" t="s">
        <v>34</v>
      </c>
      <c r="D18" s="951"/>
      <c r="E18" s="951"/>
      <c r="F18" s="951"/>
      <c r="G18" s="951"/>
      <c r="H18" s="951"/>
      <c r="I18" s="951"/>
      <c r="J18" s="951"/>
      <c r="K18" s="951"/>
      <c r="L18" s="951"/>
      <c r="M18" s="951"/>
      <c r="N18" s="951"/>
      <c r="O18" s="951"/>
      <c r="P18" s="955"/>
      <c r="Q18" s="952">
        <f>SUM('別紙様式6-2 事業所個票１:事業所個票10'!V51,'別紙様式6-2 事業所個票１:事業所個票10'!AC51)</f>
        <v>0</v>
      </c>
      <c r="R18" s="953"/>
      <c r="S18" s="953"/>
      <c r="T18" s="953"/>
      <c r="U18" s="953"/>
      <c r="V18" s="954"/>
      <c r="W18" s="266" t="s">
        <v>2405</v>
      </c>
      <c r="X18" s="246"/>
      <c r="Y18" s="246"/>
      <c r="Z18" s="169"/>
      <c r="AA18" s="169"/>
      <c r="AB18" s="169"/>
      <c r="AC18" s="169"/>
      <c r="AD18" s="246"/>
      <c r="AE18" s="246"/>
      <c r="AF18" s="246"/>
      <c r="AG18" s="246"/>
      <c r="AH18" s="246"/>
      <c r="AI18" s="246"/>
      <c r="AJ18" s="246"/>
      <c r="AK18" s="246"/>
      <c r="AL18" s="246"/>
    </row>
    <row r="19" spans="1:55" ht="26.25" customHeight="1" thickBot="1">
      <c r="A19" s="246"/>
      <c r="B19" s="267"/>
      <c r="C19" s="268" t="s">
        <v>35</v>
      </c>
      <c r="D19" s="563" t="s">
        <v>36</v>
      </c>
      <c r="E19" s="563"/>
      <c r="F19" s="563"/>
      <c r="G19" s="563"/>
      <c r="H19" s="563"/>
      <c r="I19" s="563"/>
      <c r="J19" s="563"/>
      <c r="K19" s="563"/>
      <c r="L19" s="563"/>
      <c r="M19" s="563"/>
      <c r="N19" s="563"/>
      <c r="O19" s="563"/>
      <c r="P19" s="564"/>
      <c r="Q19" s="952">
        <f>SUM('別紙様式6-2 事業所個票１:事業所個票10'!BI51)</f>
        <v>0</v>
      </c>
      <c r="R19" s="953"/>
      <c r="S19" s="953"/>
      <c r="T19" s="953"/>
      <c r="U19" s="953"/>
      <c r="V19" s="954"/>
      <c r="W19" s="266" t="s">
        <v>32</v>
      </c>
      <c r="X19" s="246"/>
      <c r="Y19" s="246"/>
      <c r="Z19" s="169"/>
      <c r="AA19" s="169"/>
      <c r="AB19" s="246"/>
      <c r="AC19" s="246"/>
      <c r="AD19" s="246"/>
      <c r="AE19" s="246"/>
      <c r="AF19" s="246"/>
      <c r="AG19" s="246"/>
      <c r="AH19" s="246"/>
      <c r="AI19" s="246"/>
      <c r="AJ19" s="246"/>
      <c r="AK19" s="246"/>
      <c r="AL19" s="246"/>
    </row>
    <row r="20" spans="1:55" ht="30" customHeight="1" thickBot="1">
      <c r="A20" s="246"/>
      <c r="B20" s="269"/>
      <c r="C20" s="270"/>
      <c r="D20" s="271" t="s">
        <v>37</v>
      </c>
      <c r="E20" s="563" t="s">
        <v>38</v>
      </c>
      <c r="F20" s="563"/>
      <c r="G20" s="563"/>
      <c r="H20" s="563"/>
      <c r="I20" s="563"/>
      <c r="J20" s="563"/>
      <c r="K20" s="563"/>
      <c r="L20" s="563"/>
      <c r="M20" s="563"/>
      <c r="N20" s="563"/>
      <c r="O20" s="563"/>
      <c r="P20" s="956"/>
      <c r="Q20" s="570"/>
      <c r="R20" s="571"/>
      <c r="S20" s="571"/>
      <c r="T20" s="571"/>
      <c r="U20" s="571"/>
      <c r="V20" s="572"/>
      <c r="W20" s="272" t="s">
        <v>32</v>
      </c>
      <c r="X20" s="169" t="s">
        <v>39</v>
      </c>
      <c r="Y20" s="273" t="str">
        <f>IF(Q20&gt;Q19,"×","")</f>
        <v/>
      </c>
      <c r="Z20" s="246"/>
      <c r="AA20" s="246"/>
      <c r="AB20" s="246"/>
      <c r="AC20" s="246"/>
      <c r="AD20" s="246"/>
      <c r="AE20" s="246"/>
      <c r="AF20" s="246"/>
      <c r="AG20" s="246"/>
      <c r="AH20" s="246"/>
      <c r="AI20" s="246"/>
      <c r="AJ20" s="246"/>
      <c r="AK20" s="246"/>
      <c r="AL20" s="246"/>
      <c r="AM20" s="948" t="s">
        <v>2221</v>
      </c>
      <c r="AN20" s="949"/>
      <c r="AO20" s="949"/>
      <c r="AP20" s="949"/>
      <c r="AQ20" s="949"/>
      <c r="AR20" s="949"/>
      <c r="AS20" s="949"/>
      <c r="AT20" s="949"/>
      <c r="AU20" s="949"/>
      <c r="AV20" s="949"/>
      <c r="AW20" s="949"/>
      <c r="AX20" s="949"/>
      <c r="AY20" s="949"/>
      <c r="AZ20" s="949"/>
      <c r="BA20" s="949"/>
      <c r="BB20" s="949"/>
      <c r="BC20" s="950"/>
    </row>
    <row r="21" spans="1:55" ht="28.5" customHeight="1" thickBot="1">
      <c r="A21" s="246"/>
      <c r="B21" s="274" t="s">
        <v>40</v>
      </c>
      <c r="C21" s="563" t="s">
        <v>2222</v>
      </c>
      <c r="D21" s="951"/>
      <c r="E21" s="951"/>
      <c r="F21" s="951"/>
      <c r="G21" s="951"/>
      <c r="H21" s="951"/>
      <c r="I21" s="951"/>
      <c r="J21" s="951"/>
      <c r="K21" s="951"/>
      <c r="L21" s="951"/>
      <c r="M21" s="951"/>
      <c r="N21" s="951"/>
      <c r="O21" s="951"/>
      <c r="P21" s="951"/>
      <c r="Q21" s="952">
        <f>Q18-Q20</f>
        <v>0</v>
      </c>
      <c r="R21" s="953"/>
      <c r="S21" s="953"/>
      <c r="T21" s="953"/>
      <c r="U21" s="953"/>
      <c r="V21" s="954"/>
      <c r="W21" s="275" t="s">
        <v>32</v>
      </c>
      <c r="X21" s="169" t="s">
        <v>39</v>
      </c>
      <c r="Y21" s="567" t="str">
        <f>IFERROR(IF(Q22&gt;=Q21,"○","×"),"")</f>
        <v>○</v>
      </c>
      <c r="Z21" s="246"/>
      <c r="AA21" s="246"/>
      <c r="AB21" s="246"/>
      <c r="AC21" s="246"/>
      <c r="AD21" s="246"/>
      <c r="AE21" s="246"/>
      <c r="AF21" s="246"/>
      <c r="AG21" s="246"/>
      <c r="AH21" s="246"/>
      <c r="AI21" s="246"/>
      <c r="AJ21" s="246"/>
      <c r="AK21" s="246"/>
      <c r="AL21" s="246"/>
      <c r="AM21" s="578" t="s">
        <v>2323</v>
      </c>
      <c r="AN21" s="579"/>
      <c r="AO21" s="579"/>
      <c r="AP21" s="579"/>
      <c r="AQ21" s="579"/>
      <c r="AR21" s="579"/>
      <c r="AS21" s="579"/>
      <c r="AT21" s="579"/>
      <c r="AU21" s="579"/>
      <c r="AV21" s="579"/>
      <c r="AW21" s="579"/>
      <c r="AX21" s="579"/>
      <c r="AY21" s="579"/>
      <c r="AZ21" s="579"/>
      <c r="BA21" s="579"/>
      <c r="BB21" s="579"/>
      <c r="BC21" s="580"/>
    </row>
    <row r="22" spans="1:55" ht="30" customHeight="1" thickBot="1">
      <c r="A22" s="246"/>
      <c r="B22" s="274" t="s">
        <v>41</v>
      </c>
      <c r="C22" s="563" t="s">
        <v>42</v>
      </c>
      <c r="D22" s="563"/>
      <c r="E22" s="563"/>
      <c r="F22" s="563"/>
      <c r="G22" s="563"/>
      <c r="H22" s="563"/>
      <c r="I22" s="563"/>
      <c r="J22" s="563"/>
      <c r="K22" s="563"/>
      <c r="L22" s="563"/>
      <c r="M22" s="563"/>
      <c r="N22" s="563"/>
      <c r="O22" s="563"/>
      <c r="P22" s="563"/>
      <c r="Q22" s="570"/>
      <c r="R22" s="571"/>
      <c r="S22" s="571"/>
      <c r="T22" s="571"/>
      <c r="U22" s="571"/>
      <c r="V22" s="572"/>
      <c r="W22" s="276" t="s">
        <v>32</v>
      </c>
      <c r="X22" s="169" t="s">
        <v>39</v>
      </c>
      <c r="Y22" s="569"/>
      <c r="Z22" s="169"/>
      <c r="AA22" s="169"/>
      <c r="AB22" s="246"/>
      <c r="AC22" s="246"/>
      <c r="AD22" s="246"/>
      <c r="AE22" s="246"/>
      <c r="AF22" s="246"/>
      <c r="AG22" s="246"/>
      <c r="AH22" s="246"/>
      <c r="AI22" s="246"/>
      <c r="AJ22" s="246"/>
      <c r="AK22" s="246"/>
      <c r="AL22" s="246"/>
    </row>
    <row r="23" spans="1:55" ht="12.75" customHeight="1">
      <c r="A23" s="169"/>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246"/>
      <c r="AC23" s="246"/>
      <c r="AD23" s="246"/>
      <c r="AE23" s="246"/>
      <c r="AF23" s="246"/>
      <c r="AG23" s="246"/>
      <c r="AH23" s="246"/>
      <c r="AI23" s="246"/>
      <c r="AJ23" s="246"/>
      <c r="AK23" s="246"/>
      <c r="AL23" s="246"/>
    </row>
    <row r="24" spans="1:55" ht="17.25" customHeight="1" thickBot="1">
      <c r="A24" s="246"/>
      <c r="B24" s="559" t="s">
        <v>43</v>
      </c>
      <c r="C24" s="560"/>
      <c r="D24" s="560"/>
      <c r="E24" s="560"/>
      <c r="F24" s="560"/>
      <c r="G24" s="560"/>
      <c r="H24" s="560"/>
      <c r="I24" s="560"/>
      <c r="J24" s="560"/>
      <c r="K24" s="560"/>
      <c r="L24" s="560"/>
      <c r="M24" s="560"/>
      <c r="N24" s="560"/>
      <c r="O24" s="560"/>
      <c r="P24" s="560"/>
      <c r="Q24" s="561"/>
      <c r="R24" s="561"/>
      <c r="S24" s="561"/>
      <c r="T24" s="561"/>
      <c r="U24" s="561"/>
      <c r="V24" s="561"/>
      <c r="W24" s="562"/>
      <c r="X24" s="169"/>
      <c r="Y24" s="169"/>
      <c r="Z24" s="169"/>
      <c r="AA24" s="169"/>
      <c r="AB24" s="246"/>
      <c r="AC24" s="246"/>
      <c r="AD24" s="246"/>
      <c r="AE24" s="246"/>
      <c r="AF24" s="246"/>
      <c r="AG24" s="246"/>
      <c r="AH24" s="246"/>
      <c r="AI24" s="246"/>
      <c r="AJ24" s="246"/>
      <c r="AK24" s="246"/>
      <c r="AL24" s="246"/>
    </row>
    <row r="25" spans="1:55" ht="27" customHeight="1" thickBot="1">
      <c r="A25" s="246"/>
      <c r="B25" s="274" t="s">
        <v>44</v>
      </c>
      <c r="C25" s="563" t="s">
        <v>2223</v>
      </c>
      <c r="D25" s="563"/>
      <c r="E25" s="563"/>
      <c r="F25" s="563"/>
      <c r="G25" s="563"/>
      <c r="H25" s="563"/>
      <c r="I25" s="563"/>
      <c r="J25" s="563"/>
      <c r="K25" s="563"/>
      <c r="L25" s="563"/>
      <c r="M25" s="563"/>
      <c r="N25" s="563"/>
      <c r="O25" s="563"/>
      <c r="P25" s="564"/>
      <c r="Q25" s="565">
        <f>Q19-Q20</f>
        <v>0</v>
      </c>
      <c r="R25" s="566"/>
      <c r="S25" s="566"/>
      <c r="T25" s="566"/>
      <c r="U25" s="566"/>
      <c r="V25" s="566"/>
      <c r="W25" s="266" t="s">
        <v>32</v>
      </c>
      <c r="X25" s="169" t="s">
        <v>39</v>
      </c>
      <c r="Y25" s="531" t="str">
        <f>IFERROR(IF(Q25&lt;=0,"",IF(Q26&gt;=Q25,"○","△")),"")</f>
        <v/>
      </c>
      <c r="Z25" s="169" t="s">
        <v>39</v>
      </c>
      <c r="AA25" s="567" t="str">
        <f>IFERROR(IF(Y25="△",IF(Q28&gt;=Q25,"○","×"),""),"")</f>
        <v/>
      </c>
      <c r="AB25" s="246"/>
      <c r="AC25" s="246"/>
      <c r="AD25" s="246"/>
      <c r="AE25" s="246"/>
      <c r="AF25" s="246"/>
      <c r="AG25" s="246"/>
      <c r="AH25" s="246"/>
      <c r="AI25" s="246"/>
      <c r="AJ25" s="246"/>
      <c r="AK25" s="246"/>
      <c r="AL25" s="246"/>
    </row>
    <row r="26" spans="1:55" ht="37.5" customHeight="1" thickBot="1">
      <c r="A26" s="246"/>
      <c r="B26" s="274" t="s">
        <v>45</v>
      </c>
      <c r="C26" s="563" t="s">
        <v>2324</v>
      </c>
      <c r="D26" s="563"/>
      <c r="E26" s="563"/>
      <c r="F26" s="563"/>
      <c r="G26" s="563"/>
      <c r="H26" s="563"/>
      <c r="I26" s="563"/>
      <c r="J26" s="563"/>
      <c r="K26" s="563"/>
      <c r="L26" s="563"/>
      <c r="M26" s="563"/>
      <c r="N26" s="563"/>
      <c r="O26" s="563"/>
      <c r="P26" s="564"/>
      <c r="Q26" s="570"/>
      <c r="R26" s="571"/>
      <c r="S26" s="571"/>
      <c r="T26" s="571"/>
      <c r="U26" s="571"/>
      <c r="V26" s="572"/>
      <c r="W26" s="266" t="s">
        <v>32</v>
      </c>
      <c r="X26" s="169" t="s">
        <v>39</v>
      </c>
      <c r="Y26" s="532"/>
      <c r="Z26" s="169"/>
      <c r="AA26" s="568"/>
      <c r="AB26" s="246"/>
      <c r="AC26" s="246"/>
      <c r="AD26" s="246"/>
      <c r="AE26" s="246"/>
      <c r="AF26" s="246"/>
      <c r="AG26" s="246"/>
      <c r="AH26" s="246"/>
      <c r="AI26" s="246"/>
      <c r="AJ26" s="246"/>
      <c r="AK26" s="246"/>
      <c r="AL26" s="246"/>
    </row>
    <row r="27" spans="1:55" ht="26.25" customHeight="1" thickBot="1">
      <c r="A27" s="246"/>
      <c r="B27" s="274" t="s">
        <v>46</v>
      </c>
      <c r="C27" s="563" t="s">
        <v>2224</v>
      </c>
      <c r="D27" s="563"/>
      <c r="E27" s="563"/>
      <c r="F27" s="563"/>
      <c r="G27" s="563"/>
      <c r="H27" s="563"/>
      <c r="I27" s="563"/>
      <c r="J27" s="563"/>
      <c r="K27" s="563"/>
      <c r="L27" s="563"/>
      <c r="M27" s="563"/>
      <c r="N27" s="563"/>
      <c r="O27" s="563"/>
      <c r="P27" s="564"/>
      <c r="Q27" s="570"/>
      <c r="R27" s="571"/>
      <c r="S27" s="571"/>
      <c r="T27" s="571"/>
      <c r="U27" s="571"/>
      <c r="V27" s="572"/>
      <c r="W27" s="266" t="s">
        <v>32</v>
      </c>
      <c r="X27" s="169"/>
      <c r="Y27" s="169"/>
      <c r="Z27" s="169"/>
      <c r="AA27" s="568"/>
      <c r="AB27" s="246"/>
      <c r="AC27" s="246"/>
      <c r="AD27" s="246"/>
      <c r="AE27" s="246"/>
      <c r="AF27" s="246"/>
      <c r="AG27" s="246"/>
      <c r="AH27" s="246"/>
      <c r="AI27" s="246"/>
      <c r="AJ27" s="246"/>
      <c r="AK27" s="246"/>
      <c r="AL27" s="246"/>
      <c r="AM27" s="582" t="s">
        <v>2325</v>
      </c>
      <c r="AN27" s="583"/>
      <c r="AO27" s="583"/>
      <c r="AP27" s="583"/>
      <c r="AQ27" s="583"/>
      <c r="AR27" s="583"/>
      <c r="AS27" s="583"/>
      <c r="AT27" s="583"/>
      <c r="AU27" s="583"/>
      <c r="AV27" s="583"/>
      <c r="AW27" s="583"/>
      <c r="AX27" s="583"/>
      <c r="AY27" s="583"/>
      <c r="AZ27" s="583"/>
      <c r="BA27" s="583"/>
      <c r="BB27" s="583"/>
      <c r="BC27" s="584"/>
    </row>
    <row r="28" spans="1:55" ht="16.5" customHeight="1" thickBot="1">
      <c r="A28" s="246"/>
      <c r="B28" s="274" t="s">
        <v>47</v>
      </c>
      <c r="C28" s="563" t="s">
        <v>2225</v>
      </c>
      <c r="D28" s="563"/>
      <c r="E28" s="563"/>
      <c r="F28" s="563"/>
      <c r="G28" s="563"/>
      <c r="H28" s="563"/>
      <c r="I28" s="563"/>
      <c r="J28" s="563"/>
      <c r="K28" s="563"/>
      <c r="L28" s="563"/>
      <c r="M28" s="563"/>
      <c r="N28" s="563"/>
      <c r="O28" s="563"/>
      <c r="P28" s="564"/>
      <c r="Q28" s="588">
        <f>Q26+Q27</f>
        <v>0</v>
      </c>
      <c r="R28" s="589"/>
      <c r="S28" s="589"/>
      <c r="T28" s="589"/>
      <c r="U28" s="589"/>
      <c r="V28" s="590"/>
      <c r="W28" s="266" t="s">
        <v>32</v>
      </c>
      <c r="X28" s="246"/>
      <c r="Y28" s="246"/>
      <c r="Z28" s="246" t="s">
        <v>39</v>
      </c>
      <c r="AA28" s="569"/>
      <c r="AB28" s="246"/>
      <c r="AC28" s="246"/>
      <c r="AD28" s="246"/>
      <c r="AE28" s="246"/>
      <c r="AF28" s="246"/>
      <c r="AG28" s="246"/>
      <c r="AH28" s="246"/>
      <c r="AI28" s="246"/>
      <c r="AJ28" s="246"/>
      <c r="AK28" s="246"/>
      <c r="AL28" s="246"/>
      <c r="AM28" s="585"/>
      <c r="AN28" s="586"/>
      <c r="AO28" s="586"/>
      <c r="AP28" s="586"/>
      <c r="AQ28" s="586"/>
      <c r="AR28" s="586"/>
      <c r="AS28" s="586"/>
      <c r="AT28" s="586"/>
      <c r="AU28" s="586"/>
      <c r="AV28" s="586"/>
      <c r="AW28" s="586"/>
      <c r="AX28" s="586"/>
      <c r="AY28" s="586"/>
      <c r="AZ28" s="586"/>
      <c r="BA28" s="586"/>
      <c r="BB28" s="586"/>
      <c r="BC28" s="587"/>
    </row>
    <row r="29" spans="1:55" ht="3.75" customHeight="1">
      <c r="A29" s="169"/>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U29" s="277"/>
      <c r="AV29" s="278"/>
      <c r="AW29" s="278"/>
      <c r="AX29" s="278"/>
      <c r="AY29" s="278"/>
      <c r="AZ29" s="278"/>
    </row>
    <row r="30" spans="1:55" ht="16.5" customHeight="1">
      <c r="A30" s="279"/>
      <c r="B30" s="280" t="s">
        <v>27</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row>
    <row r="31" spans="1:55" ht="37.5" customHeight="1">
      <c r="A31" s="246"/>
      <c r="B31" s="281" t="s">
        <v>28</v>
      </c>
      <c r="C31" s="573" t="s">
        <v>2379</v>
      </c>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3"/>
      <c r="AL31" s="246"/>
    </row>
    <row r="32" spans="1:55" ht="48" customHeight="1">
      <c r="A32" s="246"/>
      <c r="B32" s="281" t="s">
        <v>28</v>
      </c>
      <c r="C32" s="573" t="s">
        <v>2226</v>
      </c>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3"/>
      <c r="AL32" s="246"/>
    </row>
    <row r="33" spans="1:55" ht="24.75" customHeight="1">
      <c r="A33" s="246"/>
      <c r="B33" s="281" t="s">
        <v>28</v>
      </c>
      <c r="C33" s="573" t="s">
        <v>2227</v>
      </c>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3"/>
      <c r="AL33" s="246"/>
    </row>
    <row r="34" spans="1:55" ht="35.25" customHeight="1">
      <c r="A34" s="246"/>
      <c r="B34" s="281" t="s">
        <v>28</v>
      </c>
      <c r="C34" s="573" t="s">
        <v>2326</v>
      </c>
      <c r="D34" s="573"/>
      <c r="E34" s="573"/>
      <c r="F34" s="573"/>
      <c r="G34" s="573"/>
      <c r="H34" s="573"/>
      <c r="I34" s="573"/>
      <c r="J34" s="573"/>
      <c r="K34" s="573"/>
      <c r="L34" s="573"/>
      <c r="M34" s="573"/>
      <c r="N34" s="573"/>
      <c r="O34" s="573"/>
      <c r="P34" s="573"/>
      <c r="Q34" s="573"/>
      <c r="R34" s="573"/>
      <c r="S34" s="573"/>
      <c r="T34" s="573"/>
      <c r="U34" s="573"/>
      <c r="V34" s="573"/>
      <c r="W34" s="573"/>
      <c r="X34" s="573"/>
      <c r="Y34" s="573"/>
      <c r="Z34" s="573"/>
      <c r="AA34" s="573"/>
      <c r="AB34" s="573"/>
      <c r="AC34" s="573"/>
      <c r="AD34" s="573"/>
      <c r="AE34" s="573"/>
      <c r="AF34" s="573"/>
      <c r="AG34" s="573"/>
      <c r="AH34" s="573"/>
      <c r="AI34" s="573"/>
      <c r="AJ34" s="573"/>
      <c r="AK34" s="573"/>
      <c r="AL34" s="246"/>
    </row>
    <row r="35" spans="1:55" ht="6.75" customHeight="1">
      <c r="A35" s="246"/>
      <c r="B35" s="282"/>
      <c r="C35" s="280"/>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row>
    <row r="36" spans="1:55" ht="18" customHeight="1" thickBot="1">
      <c r="A36" s="246"/>
      <c r="B36" s="263" t="s">
        <v>2145</v>
      </c>
      <c r="C36" s="264"/>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246"/>
      <c r="AM36" s="159"/>
      <c r="BA36" s="283"/>
    </row>
    <row r="37" spans="1:55" ht="18.75" customHeight="1" thickBot="1">
      <c r="A37" s="246"/>
      <c r="B37" s="574" t="b">
        <v>1</v>
      </c>
      <c r="C37" s="575"/>
      <c r="D37" s="576" t="s">
        <v>48</v>
      </c>
      <c r="E37" s="577"/>
      <c r="F37" s="577"/>
      <c r="G37" s="577"/>
      <c r="H37" s="577"/>
      <c r="I37" s="577"/>
      <c r="J37" s="577"/>
      <c r="K37" s="577"/>
      <c r="L37" s="577"/>
      <c r="M37" s="577"/>
      <c r="N37" s="577"/>
      <c r="O37" s="577"/>
      <c r="P37" s="577"/>
      <c r="Q37" s="577"/>
      <c r="R37" s="577"/>
      <c r="S37" s="577"/>
      <c r="T37" s="577"/>
      <c r="U37" s="577"/>
      <c r="V37" s="577"/>
      <c r="W37" s="577"/>
      <c r="X37" s="577"/>
      <c r="Y37" s="577"/>
      <c r="Z37" s="577"/>
      <c r="AA37" s="169" t="s">
        <v>39</v>
      </c>
      <c r="AB37" s="273" t="str">
        <f>IFERROR(IF(AM36=TRUE,"○","×"),"")</f>
        <v>×</v>
      </c>
      <c r="AC37" s="169"/>
      <c r="AD37" s="169"/>
      <c r="AE37" s="169"/>
      <c r="AF37" s="169"/>
      <c r="AG37" s="169"/>
      <c r="AH37" s="169"/>
      <c r="AI37" s="169"/>
      <c r="AJ37" s="169"/>
      <c r="AK37" s="169"/>
      <c r="AL37" s="246"/>
      <c r="AM37" s="578" t="s">
        <v>49</v>
      </c>
      <c r="AN37" s="579"/>
      <c r="AO37" s="579"/>
      <c r="AP37" s="579"/>
      <c r="AQ37" s="579"/>
      <c r="AR37" s="579"/>
      <c r="AS37" s="579"/>
      <c r="AT37" s="579"/>
      <c r="AU37" s="579"/>
      <c r="AV37" s="579"/>
      <c r="AW37" s="579"/>
      <c r="AX37" s="579"/>
      <c r="AY37" s="579"/>
      <c r="AZ37" s="579"/>
      <c r="BA37" s="579"/>
      <c r="BB37" s="579"/>
      <c r="BC37" s="580"/>
    </row>
    <row r="38" spans="1:55" ht="3.75" customHeight="1">
      <c r="A38" s="246"/>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246"/>
      <c r="AM38" s="284"/>
      <c r="AN38" s="284"/>
      <c r="AO38" s="284"/>
      <c r="AP38" s="284"/>
      <c r="AQ38" s="284"/>
      <c r="AR38" s="284"/>
      <c r="AS38" s="284"/>
      <c r="AT38" s="284"/>
      <c r="AU38" s="284"/>
      <c r="AV38" s="284"/>
      <c r="AW38" s="284"/>
      <c r="AX38" s="284"/>
      <c r="AY38" s="284"/>
      <c r="AZ38" s="284"/>
      <c r="BA38" s="284"/>
      <c r="BB38" s="284"/>
      <c r="BC38" s="284"/>
    </row>
    <row r="39" spans="1:55" ht="11.25" customHeight="1">
      <c r="A39" s="246"/>
      <c r="B39" s="280" t="s">
        <v>27</v>
      </c>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246"/>
      <c r="AM39" s="284"/>
      <c r="AN39" s="284"/>
      <c r="AO39" s="284"/>
      <c r="AP39" s="284"/>
      <c r="AQ39" s="284"/>
      <c r="AR39" s="284"/>
      <c r="AS39" s="284"/>
      <c r="AT39" s="284"/>
      <c r="AU39" s="284"/>
      <c r="AV39" s="284"/>
      <c r="AW39" s="284"/>
      <c r="AX39" s="284"/>
      <c r="AY39" s="284"/>
      <c r="AZ39" s="284"/>
      <c r="BA39" s="284"/>
      <c r="BB39" s="284"/>
      <c r="BC39" s="284"/>
    </row>
    <row r="40" spans="1:55" ht="45.75" customHeight="1">
      <c r="A40" s="246"/>
      <c r="B40" s="281" t="s">
        <v>28</v>
      </c>
      <c r="C40" s="581" t="s">
        <v>2228</v>
      </c>
      <c r="D40" s="581"/>
      <c r="E40" s="581"/>
      <c r="F40" s="581"/>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c r="AG40" s="581"/>
      <c r="AH40" s="581"/>
      <c r="AI40" s="581"/>
      <c r="AJ40" s="581"/>
      <c r="AK40" s="581"/>
      <c r="AL40" s="246"/>
    </row>
    <row r="41" spans="1:55" ht="24.75" customHeight="1" thickBot="1">
      <c r="A41" s="246"/>
      <c r="B41" s="281" t="s">
        <v>28</v>
      </c>
      <c r="C41" s="581" t="s">
        <v>50</v>
      </c>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581"/>
      <c r="AK41" s="581"/>
      <c r="AL41" s="246"/>
    </row>
    <row r="42" spans="1:55" ht="22.5" customHeight="1" thickBot="1">
      <c r="A42" s="246"/>
      <c r="B42" s="285" t="s">
        <v>51</v>
      </c>
      <c r="C42" s="279"/>
      <c r="D42" s="279"/>
      <c r="E42" s="279"/>
      <c r="F42" s="279"/>
      <c r="G42" s="279"/>
      <c r="H42" s="279"/>
      <c r="I42" s="279"/>
      <c r="J42" s="279"/>
      <c r="K42" s="27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73" t="str">
        <f>IFERROR(IF(AND(AND(Q43&lt;&gt;"",T43&lt;&gt;"",AA43&lt;&gt;"",AD43&lt;&gt;""),OR(AM50=TRUE,AM51=TRUE,AM52=TRUE,AM53=TRUE,AND(AM54=TRUE,AE44&lt;&gt;"")),OR(AR49=TRUE,AR50=TRUE,AND(AR51=TRUE,Y46&lt;&gt;"")),AND(F48&lt;&gt;"",P54&lt;&gt;"",S54&lt;&gt;""),OR(AR52=TRUE,AR53=TRUE),OR(AR54=TRUE,N55&lt;&gt;"")),"○","×"),"")</f>
        <v>×</v>
      </c>
      <c r="AL42" s="246"/>
      <c r="AM42" s="602" t="s">
        <v>2327</v>
      </c>
      <c r="AN42" s="579"/>
      <c r="AO42" s="579"/>
      <c r="AP42" s="579"/>
      <c r="AQ42" s="579"/>
      <c r="AR42" s="579"/>
      <c r="AS42" s="579"/>
      <c r="AT42" s="579"/>
      <c r="AU42" s="579"/>
      <c r="AV42" s="579"/>
      <c r="AW42" s="579"/>
      <c r="AX42" s="579"/>
      <c r="AY42" s="579"/>
      <c r="AZ42" s="579"/>
      <c r="BA42" s="579"/>
      <c r="BB42" s="579"/>
      <c r="BC42" s="580"/>
    </row>
    <row r="43" spans="1:55" ht="21.75" customHeight="1" thickBot="1">
      <c r="A43" s="246"/>
      <c r="B43" s="533" t="s">
        <v>52</v>
      </c>
      <c r="C43" s="534"/>
      <c r="D43" s="534"/>
      <c r="E43" s="534"/>
      <c r="F43" s="534"/>
      <c r="G43" s="534"/>
      <c r="H43" s="534"/>
      <c r="I43" s="534"/>
      <c r="J43" s="534"/>
      <c r="K43" s="534"/>
      <c r="L43" s="534"/>
      <c r="M43" s="534"/>
      <c r="N43" s="603"/>
      <c r="O43" s="604" t="s">
        <v>53</v>
      </c>
      <c r="P43" s="605"/>
      <c r="Q43" s="606">
        <v>6</v>
      </c>
      <c r="R43" s="606"/>
      <c r="S43" s="286" t="s">
        <v>54</v>
      </c>
      <c r="T43" s="607">
        <v>6</v>
      </c>
      <c r="U43" s="608"/>
      <c r="V43" s="287" t="s">
        <v>55</v>
      </c>
      <c r="W43" s="609" t="s">
        <v>56</v>
      </c>
      <c r="X43" s="609"/>
      <c r="Y43" s="609" t="s">
        <v>53</v>
      </c>
      <c r="Z43" s="610"/>
      <c r="AA43" s="607">
        <v>7</v>
      </c>
      <c r="AB43" s="608"/>
      <c r="AC43" s="288" t="s">
        <v>54</v>
      </c>
      <c r="AD43" s="607">
        <v>5</v>
      </c>
      <c r="AE43" s="608"/>
      <c r="AF43" s="287" t="s">
        <v>55</v>
      </c>
      <c r="AG43" s="287" t="s">
        <v>57</v>
      </c>
      <c r="AH43" s="287">
        <f>IF(Q43&gt;=1,(AA43*12+AD43)-(Q43*12+T43)+1,"")</f>
        <v>12</v>
      </c>
      <c r="AI43" s="609" t="s">
        <v>58</v>
      </c>
      <c r="AJ43" s="609"/>
      <c r="AK43" s="289" t="s">
        <v>59</v>
      </c>
      <c r="AL43" s="246"/>
      <c r="AM43" s="278"/>
      <c r="BB43" s="283"/>
    </row>
    <row r="44" spans="1:55" s="255" customFormat="1" ht="25.5" customHeight="1" thickBot="1">
      <c r="A44" s="254"/>
      <c r="B44" s="591" t="s">
        <v>60</v>
      </c>
      <c r="C44" s="592"/>
      <c r="D44" s="592"/>
      <c r="E44" s="592"/>
      <c r="F44" s="290" t="b">
        <v>1</v>
      </c>
      <c r="G44" s="593" t="s">
        <v>61</v>
      </c>
      <c r="H44" s="594"/>
      <c r="I44" s="595"/>
      <c r="J44" s="291" t="b">
        <v>0</v>
      </c>
      <c r="K44" s="593" t="s">
        <v>62</v>
      </c>
      <c r="L44" s="594"/>
      <c r="M44" s="594"/>
      <c r="N44" s="594"/>
      <c r="O44" s="596"/>
      <c r="P44" s="292" t="b">
        <v>0</v>
      </c>
      <c r="Q44" s="597" t="s">
        <v>63</v>
      </c>
      <c r="R44" s="598"/>
      <c r="S44" s="598"/>
      <c r="T44" s="598"/>
      <c r="U44" s="598"/>
      <c r="V44" s="599"/>
      <c r="W44" s="292"/>
      <c r="X44" s="597" t="s">
        <v>64</v>
      </c>
      <c r="Y44" s="598"/>
      <c r="Z44" s="599"/>
      <c r="AA44" s="292" t="b">
        <v>1</v>
      </c>
      <c r="AB44" s="600" t="s">
        <v>65</v>
      </c>
      <c r="AC44" s="601"/>
      <c r="AD44" s="293" t="s">
        <v>6</v>
      </c>
      <c r="AE44" s="612"/>
      <c r="AF44" s="612"/>
      <c r="AG44" s="612"/>
      <c r="AH44" s="612"/>
      <c r="AI44" s="612"/>
      <c r="AJ44" s="613" t="s">
        <v>66</v>
      </c>
      <c r="AK44" s="614"/>
      <c r="AL44" s="254"/>
      <c r="AM44" s="602" t="s">
        <v>2146</v>
      </c>
      <c r="AN44" s="579"/>
      <c r="AO44" s="579"/>
      <c r="AP44" s="579"/>
      <c r="AQ44" s="579"/>
      <c r="AR44" s="579"/>
      <c r="AS44" s="579"/>
      <c r="AT44" s="579"/>
      <c r="AU44" s="579"/>
      <c r="AV44" s="579"/>
      <c r="AW44" s="579"/>
      <c r="AX44" s="579"/>
      <c r="AY44" s="579"/>
      <c r="AZ44" s="579"/>
      <c r="BA44" s="579"/>
      <c r="BB44" s="579"/>
      <c r="BC44" s="580"/>
    </row>
    <row r="45" spans="1:55" s="255" customFormat="1" ht="18.75" customHeight="1" thickBot="1">
      <c r="A45" s="254"/>
      <c r="B45" s="667" t="s">
        <v>67</v>
      </c>
      <c r="C45" s="668"/>
      <c r="D45" s="668"/>
      <c r="E45" s="668"/>
      <c r="F45" s="294" t="s">
        <v>68</v>
      </c>
      <c r="G45" s="295"/>
      <c r="H45" s="296"/>
      <c r="I45" s="296"/>
      <c r="J45" s="264"/>
      <c r="K45" s="296"/>
      <c r="L45" s="296"/>
      <c r="M45" s="296"/>
      <c r="N45" s="296"/>
      <c r="O45" s="296"/>
      <c r="P45" s="297"/>
      <c r="Q45" s="296"/>
      <c r="R45" s="296"/>
      <c r="S45" s="296"/>
      <c r="T45" s="296"/>
      <c r="U45" s="296"/>
      <c r="V45" s="296"/>
      <c r="W45" s="297"/>
      <c r="X45" s="296"/>
      <c r="Y45" s="296"/>
      <c r="Z45" s="264"/>
      <c r="AA45" s="264"/>
      <c r="AB45" s="296"/>
      <c r="AC45" s="296"/>
      <c r="AD45" s="296"/>
      <c r="AE45" s="296"/>
      <c r="AF45" s="296"/>
      <c r="AG45" s="296"/>
      <c r="AH45" s="296"/>
      <c r="AI45" s="296"/>
      <c r="AJ45" s="296"/>
      <c r="AK45" s="298"/>
      <c r="AL45" s="254"/>
    </row>
    <row r="46" spans="1:55" s="255" customFormat="1" ht="15" customHeight="1">
      <c r="A46" s="254"/>
      <c r="B46" s="669"/>
      <c r="C46" s="670"/>
      <c r="D46" s="670"/>
      <c r="E46" s="670"/>
      <c r="F46" s="299" t="b">
        <v>1</v>
      </c>
      <c r="G46" s="300" t="s">
        <v>2229</v>
      </c>
      <c r="H46" s="264"/>
      <c r="I46" s="264"/>
      <c r="J46" s="264"/>
      <c r="K46" s="264"/>
      <c r="L46" s="264"/>
      <c r="M46" s="301" t="b">
        <v>1</v>
      </c>
      <c r="N46" s="300" t="s">
        <v>2230</v>
      </c>
      <c r="O46" s="264"/>
      <c r="P46" s="264"/>
      <c r="Q46" s="297"/>
      <c r="R46" s="297"/>
      <c r="S46" s="300"/>
      <c r="T46" s="301" t="b">
        <v>1</v>
      </c>
      <c r="U46" s="300" t="s">
        <v>65</v>
      </c>
      <c r="V46" s="297"/>
      <c r="W46" s="264"/>
      <c r="X46" s="300" t="s">
        <v>69</v>
      </c>
      <c r="Y46" s="615"/>
      <c r="Z46" s="615"/>
      <c r="AA46" s="615"/>
      <c r="AB46" s="615"/>
      <c r="AC46" s="615"/>
      <c r="AD46" s="615"/>
      <c r="AE46" s="615"/>
      <c r="AF46" s="615"/>
      <c r="AG46" s="615"/>
      <c r="AH46" s="615"/>
      <c r="AI46" s="615"/>
      <c r="AJ46" s="615"/>
      <c r="AK46" s="302" t="s">
        <v>70</v>
      </c>
      <c r="AL46" s="254"/>
      <c r="AM46" s="582" t="s">
        <v>2146</v>
      </c>
      <c r="AN46" s="616"/>
      <c r="AO46" s="616"/>
      <c r="AP46" s="616"/>
      <c r="AQ46" s="616"/>
      <c r="AR46" s="616"/>
      <c r="AS46" s="616"/>
      <c r="AT46" s="616"/>
      <c r="AU46" s="616"/>
      <c r="AV46" s="616"/>
      <c r="AW46" s="616"/>
      <c r="AX46" s="616"/>
      <c r="AY46" s="616"/>
      <c r="AZ46" s="616"/>
      <c r="BA46" s="616"/>
      <c r="BB46" s="616"/>
      <c r="BC46" s="617"/>
    </row>
    <row r="47" spans="1:55" s="255" customFormat="1" ht="19.5" customHeight="1" thickBot="1">
      <c r="A47" s="254"/>
      <c r="B47" s="669"/>
      <c r="C47" s="670"/>
      <c r="D47" s="670"/>
      <c r="E47" s="670"/>
      <c r="F47" s="303" t="s">
        <v>71</v>
      </c>
      <c r="G47" s="300"/>
      <c r="H47" s="264"/>
      <c r="I47" s="264"/>
      <c r="J47" s="264"/>
      <c r="K47" s="264"/>
      <c r="L47" s="264"/>
      <c r="M47" s="264"/>
      <c r="N47" s="264"/>
      <c r="O47" s="297"/>
      <c r="P47" s="297"/>
      <c r="Q47" s="300"/>
      <c r="R47" s="300"/>
      <c r="S47" s="300"/>
      <c r="T47" s="304"/>
      <c r="U47" s="304"/>
      <c r="V47" s="304"/>
      <c r="W47" s="304"/>
      <c r="X47" s="304"/>
      <c r="Z47" s="304"/>
      <c r="AA47" s="304"/>
      <c r="AB47" s="304"/>
      <c r="AC47" s="304"/>
      <c r="AD47" s="304"/>
      <c r="AE47" s="304"/>
      <c r="AF47" s="304"/>
      <c r="AG47" s="304"/>
      <c r="AH47" s="304"/>
      <c r="AI47" s="304"/>
      <c r="AJ47" s="304"/>
      <c r="AK47" s="302"/>
      <c r="AL47" s="254"/>
      <c r="AM47" s="618"/>
      <c r="AN47" s="619"/>
      <c r="AO47" s="619"/>
      <c r="AP47" s="619"/>
      <c r="AQ47" s="619"/>
      <c r="AR47" s="619"/>
      <c r="AS47" s="619"/>
      <c r="AT47" s="619"/>
      <c r="AU47" s="619"/>
      <c r="AV47" s="619"/>
      <c r="AW47" s="619"/>
      <c r="AX47" s="619"/>
      <c r="AY47" s="619"/>
      <c r="AZ47" s="619"/>
      <c r="BA47" s="619"/>
      <c r="BB47" s="619"/>
      <c r="BC47" s="620"/>
    </row>
    <row r="48" spans="1:55" s="255" customFormat="1" ht="20.25" customHeight="1">
      <c r="A48" s="254"/>
      <c r="B48" s="669"/>
      <c r="C48" s="670"/>
      <c r="D48" s="670"/>
      <c r="E48" s="670"/>
      <c r="F48" s="621"/>
      <c r="G48" s="622"/>
      <c r="H48" s="622"/>
      <c r="I48" s="622"/>
      <c r="J48" s="622"/>
      <c r="K48" s="622"/>
      <c r="L48" s="622"/>
      <c r="M48" s="622"/>
      <c r="N48" s="622"/>
      <c r="O48" s="622"/>
      <c r="P48" s="622"/>
      <c r="Q48" s="622"/>
      <c r="R48" s="622"/>
      <c r="S48" s="622"/>
      <c r="T48" s="622"/>
      <c r="U48" s="622"/>
      <c r="V48" s="622"/>
      <c r="W48" s="622"/>
      <c r="X48" s="622"/>
      <c r="Y48" s="622"/>
      <c r="Z48" s="622"/>
      <c r="AA48" s="622"/>
      <c r="AB48" s="622"/>
      <c r="AC48" s="622"/>
      <c r="AD48" s="622"/>
      <c r="AE48" s="622"/>
      <c r="AF48" s="622"/>
      <c r="AG48" s="622"/>
      <c r="AH48" s="622"/>
      <c r="AI48" s="622"/>
      <c r="AJ48" s="622"/>
      <c r="AK48" s="623"/>
      <c r="AL48" s="254"/>
    </row>
    <row r="49" spans="1:59" s="255" customFormat="1" ht="18" customHeight="1">
      <c r="A49" s="254"/>
      <c r="B49" s="669"/>
      <c r="C49" s="670"/>
      <c r="D49" s="670"/>
      <c r="E49" s="670"/>
      <c r="F49" s="624"/>
      <c r="G49" s="625"/>
      <c r="H49" s="625"/>
      <c r="I49" s="625"/>
      <c r="J49" s="625"/>
      <c r="K49" s="625"/>
      <c r="L49" s="625"/>
      <c r="M49" s="625"/>
      <c r="N49" s="625"/>
      <c r="O49" s="625"/>
      <c r="P49" s="625"/>
      <c r="Q49" s="625"/>
      <c r="R49" s="625"/>
      <c r="S49" s="625"/>
      <c r="T49" s="625"/>
      <c r="U49" s="625"/>
      <c r="V49" s="625"/>
      <c r="W49" s="625"/>
      <c r="X49" s="625"/>
      <c r="Y49" s="625"/>
      <c r="Z49" s="625"/>
      <c r="AA49" s="625"/>
      <c r="AB49" s="625"/>
      <c r="AC49" s="625"/>
      <c r="AD49" s="625"/>
      <c r="AE49" s="625"/>
      <c r="AF49" s="625"/>
      <c r="AG49" s="625"/>
      <c r="AH49" s="625"/>
      <c r="AI49" s="625"/>
      <c r="AJ49" s="625"/>
      <c r="AK49" s="626"/>
      <c r="AL49" s="254"/>
      <c r="AM49" s="305" t="s">
        <v>2231</v>
      </c>
      <c r="AR49" s="159" t="b">
        <v>0</v>
      </c>
      <c r="AS49" s="611" t="s">
        <v>2229</v>
      </c>
      <c r="AT49" s="611"/>
    </row>
    <row r="50" spans="1:59" s="255" customFormat="1" ht="18" customHeight="1">
      <c r="A50" s="254"/>
      <c r="B50" s="669"/>
      <c r="C50" s="670"/>
      <c r="D50" s="670"/>
      <c r="E50" s="670"/>
      <c r="F50" s="624"/>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625"/>
      <c r="AE50" s="625"/>
      <c r="AF50" s="625"/>
      <c r="AG50" s="625"/>
      <c r="AH50" s="625"/>
      <c r="AI50" s="625"/>
      <c r="AJ50" s="625"/>
      <c r="AK50" s="626"/>
      <c r="AL50" s="254"/>
      <c r="AM50" s="159" t="b">
        <v>0</v>
      </c>
      <c r="AN50" s="611" t="s">
        <v>2232</v>
      </c>
      <c r="AO50" s="611"/>
      <c r="AP50" s="611"/>
      <c r="AR50" s="159" t="b">
        <v>0</v>
      </c>
      <c r="AS50" s="611" t="s">
        <v>2230</v>
      </c>
      <c r="AT50" s="611"/>
    </row>
    <row r="51" spans="1:59" s="255" customFormat="1" ht="18" customHeight="1">
      <c r="A51" s="254"/>
      <c r="B51" s="669"/>
      <c r="C51" s="670"/>
      <c r="D51" s="670"/>
      <c r="E51" s="670"/>
      <c r="F51" s="624"/>
      <c r="G51" s="625"/>
      <c r="H51" s="625"/>
      <c r="I51" s="625"/>
      <c r="J51" s="625"/>
      <c r="K51" s="625"/>
      <c r="L51" s="625"/>
      <c r="M51" s="625"/>
      <c r="N51" s="625"/>
      <c r="O51" s="625"/>
      <c r="P51" s="625"/>
      <c r="Q51" s="625"/>
      <c r="R51" s="625"/>
      <c r="S51" s="625"/>
      <c r="T51" s="625"/>
      <c r="U51" s="625"/>
      <c r="V51" s="625"/>
      <c r="W51" s="625"/>
      <c r="X51" s="625"/>
      <c r="Y51" s="625"/>
      <c r="Z51" s="625"/>
      <c r="AA51" s="625"/>
      <c r="AB51" s="625"/>
      <c r="AC51" s="625"/>
      <c r="AD51" s="625"/>
      <c r="AE51" s="625"/>
      <c r="AF51" s="625"/>
      <c r="AG51" s="625"/>
      <c r="AH51" s="625"/>
      <c r="AI51" s="625"/>
      <c r="AJ51" s="625"/>
      <c r="AK51" s="626"/>
      <c r="AL51" s="254"/>
      <c r="AM51" s="159" t="b">
        <v>0</v>
      </c>
      <c r="AN51" s="611" t="s">
        <v>62</v>
      </c>
      <c r="AO51" s="611"/>
      <c r="AP51" s="611"/>
      <c r="AR51" s="159" t="b">
        <v>0</v>
      </c>
      <c r="AS51" s="611" t="s">
        <v>65</v>
      </c>
      <c r="AT51" s="611"/>
    </row>
    <row r="52" spans="1:59" s="255" customFormat="1" ht="18" customHeight="1">
      <c r="A52" s="254"/>
      <c r="B52" s="669"/>
      <c r="C52" s="670"/>
      <c r="D52" s="670"/>
      <c r="E52" s="670"/>
      <c r="F52" s="627"/>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8"/>
      <c r="AI52" s="628"/>
      <c r="AJ52" s="628"/>
      <c r="AK52" s="629"/>
      <c r="AL52" s="254"/>
      <c r="AM52" s="159" t="b">
        <v>0</v>
      </c>
      <c r="AN52" s="611" t="s">
        <v>63</v>
      </c>
      <c r="AO52" s="611"/>
      <c r="AP52" s="611"/>
      <c r="AR52" s="159" t="b">
        <v>0</v>
      </c>
      <c r="AS52" s="611" t="s">
        <v>2233</v>
      </c>
      <c r="AT52" s="611"/>
    </row>
    <row r="53" spans="1:59" s="255" customFormat="1" ht="18.75" customHeight="1">
      <c r="A53" s="254"/>
      <c r="B53" s="669"/>
      <c r="C53" s="670"/>
      <c r="D53" s="670"/>
      <c r="E53" s="670"/>
      <c r="F53" s="306" t="s">
        <v>72</v>
      </c>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307"/>
      <c r="AL53" s="254"/>
      <c r="AM53" s="159" t="b">
        <v>0</v>
      </c>
      <c r="AN53" s="611" t="s">
        <v>64</v>
      </c>
      <c r="AO53" s="611"/>
      <c r="AP53" s="611"/>
      <c r="AQ53" s="1"/>
      <c r="AR53" s="159" t="b">
        <v>0</v>
      </c>
      <c r="AS53" s="611" t="s">
        <v>78</v>
      </c>
      <c r="AT53" s="611"/>
      <c r="AV53" s="1"/>
      <c r="AW53" s="1"/>
      <c r="AX53" s="1"/>
      <c r="AY53" s="1"/>
      <c r="AZ53" s="1"/>
      <c r="BG53" s="1"/>
    </row>
    <row r="54" spans="1:59" ht="18.75" customHeight="1">
      <c r="A54" s="246"/>
      <c r="B54" s="671"/>
      <c r="C54" s="672"/>
      <c r="D54" s="672"/>
      <c r="E54" s="672"/>
      <c r="F54" s="308" t="s">
        <v>73</v>
      </c>
      <c r="G54" s="309"/>
      <c r="H54" s="309"/>
      <c r="I54" s="309"/>
      <c r="J54" s="309"/>
      <c r="K54" s="309"/>
      <c r="L54" s="309"/>
      <c r="M54" s="646" t="s">
        <v>74</v>
      </c>
      <c r="N54" s="647"/>
      <c r="O54" s="647"/>
      <c r="P54" s="647"/>
      <c r="Q54" s="647"/>
      <c r="R54" s="304" t="s">
        <v>75</v>
      </c>
      <c r="S54" s="647"/>
      <c r="T54" s="647"/>
      <c r="U54" s="304" t="s">
        <v>76</v>
      </c>
      <c r="V54" s="304" t="s">
        <v>69</v>
      </c>
      <c r="W54" s="310"/>
      <c r="X54" s="311" t="s">
        <v>77</v>
      </c>
      <c r="Y54" s="304"/>
      <c r="Z54" s="304"/>
      <c r="AA54" s="310"/>
      <c r="AB54" s="311" t="s">
        <v>78</v>
      </c>
      <c r="AC54" s="304"/>
      <c r="AD54" s="304" t="s">
        <v>70</v>
      </c>
      <c r="AE54" s="312"/>
      <c r="AF54" s="312"/>
      <c r="AG54" s="312"/>
      <c r="AH54" s="312"/>
      <c r="AI54" s="312"/>
      <c r="AJ54" s="312"/>
      <c r="AK54" s="313"/>
      <c r="AL54" s="254"/>
      <c r="AM54" s="159" t="b">
        <v>0</v>
      </c>
      <c r="AN54" s="611" t="s">
        <v>65</v>
      </c>
      <c r="AO54" s="611"/>
      <c r="AP54" s="611"/>
      <c r="AR54" s="159" t="b">
        <v>0</v>
      </c>
      <c r="AS54" s="611" t="s">
        <v>2234</v>
      </c>
      <c r="AT54" s="611"/>
    </row>
    <row r="55" spans="1:59" ht="24.75" customHeight="1">
      <c r="A55" s="246"/>
      <c r="B55" s="648" t="s">
        <v>79</v>
      </c>
      <c r="C55" s="649"/>
      <c r="D55" s="649"/>
      <c r="E55" s="650"/>
      <c r="F55" s="654"/>
      <c r="G55" s="656" t="s">
        <v>80</v>
      </c>
      <c r="H55" s="657"/>
      <c r="I55" s="658"/>
      <c r="J55" s="656" t="s">
        <v>81</v>
      </c>
      <c r="K55" s="657"/>
      <c r="L55" s="657"/>
      <c r="M55" s="662"/>
      <c r="N55" s="663"/>
      <c r="O55" s="663"/>
      <c r="P55" s="663"/>
      <c r="Q55" s="663"/>
      <c r="R55" s="663"/>
      <c r="S55" s="663"/>
      <c r="T55" s="663"/>
      <c r="U55" s="663"/>
      <c r="V55" s="663"/>
      <c r="W55" s="663"/>
      <c r="X55" s="663"/>
      <c r="Y55" s="663"/>
      <c r="Z55" s="663"/>
      <c r="AA55" s="663"/>
      <c r="AB55" s="663"/>
      <c r="AC55" s="663"/>
      <c r="AD55" s="663"/>
      <c r="AE55" s="663"/>
      <c r="AF55" s="663"/>
      <c r="AG55" s="663"/>
      <c r="AH55" s="663"/>
      <c r="AI55" s="663"/>
      <c r="AJ55" s="663"/>
      <c r="AK55" s="664"/>
      <c r="AL55" s="312"/>
      <c r="AM55" s="255"/>
    </row>
    <row r="56" spans="1:59" ht="18.75" customHeight="1" thickBot="1">
      <c r="A56" s="246"/>
      <c r="B56" s="651"/>
      <c r="C56" s="652"/>
      <c r="D56" s="652"/>
      <c r="E56" s="653"/>
      <c r="F56" s="655"/>
      <c r="G56" s="659"/>
      <c r="H56" s="660"/>
      <c r="I56" s="661"/>
      <c r="J56" s="659"/>
      <c r="K56" s="660"/>
      <c r="L56" s="660"/>
      <c r="M56" s="661"/>
      <c r="N56" s="665"/>
      <c r="O56" s="665"/>
      <c r="P56" s="665"/>
      <c r="Q56" s="665"/>
      <c r="R56" s="665"/>
      <c r="S56" s="665"/>
      <c r="T56" s="665"/>
      <c r="U56" s="665"/>
      <c r="V56" s="665"/>
      <c r="W56" s="665"/>
      <c r="X56" s="665"/>
      <c r="Y56" s="665"/>
      <c r="Z56" s="665"/>
      <c r="AA56" s="665"/>
      <c r="AB56" s="665"/>
      <c r="AC56" s="665"/>
      <c r="AD56" s="665"/>
      <c r="AE56" s="665"/>
      <c r="AF56" s="665"/>
      <c r="AG56" s="665"/>
      <c r="AH56" s="665"/>
      <c r="AI56" s="665"/>
      <c r="AJ56" s="665"/>
      <c r="AK56" s="666"/>
      <c r="AL56" s="312"/>
      <c r="BB56" s="283"/>
    </row>
    <row r="57" spans="1:59" ht="7.5" customHeight="1">
      <c r="A57" s="246"/>
      <c r="B57" s="314"/>
      <c r="C57" s="314"/>
      <c r="D57" s="314"/>
      <c r="E57" s="314"/>
      <c r="F57" s="311"/>
      <c r="G57" s="312"/>
      <c r="H57" s="312"/>
      <c r="I57" s="312"/>
      <c r="J57" s="312"/>
      <c r="K57" s="312"/>
      <c r="L57" s="312"/>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254"/>
      <c r="AM57" s="255"/>
      <c r="BA57" s="283"/>
    </row>
    <row r="58" spans="1:59" ht="21" customHeight="1">
      <c r="A58" s="246"/>
      <c r="B58" s="630" t="s">
        <v>82</v>
      </c>
      <c r="C58" s="630"/>
      <c r="D58" s="630"/>
      <c r="E58" s="630"/>
      <c r="F58" s="630"/>
      <c r="G58" s="630"/>
      <c r="H58" s="630"/>
      <c r="I58" s="630"/>
      <c r="J58" s="630"/>
      <c r="K58" s="630"/>
      <c r="L58" s="630"/>
      <c r="M58" s="630"/>
      <c r="N58" s="630"/>
      <c r="O58" s="630"/>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246"/>
    </row>
    <row r="59" spans="1:59" ht="33" customHeight="1" thickBot="1">
      <c r="A59" s="246"/>
      <c r="B59" s="631" t="s">
        <v>2235</v>
      </c>
      <c r="C59" s="631"/>
      <c r="D59" s="631"/>
      <c r="E59" s="631"/>
      <c r="F59" s="631"/>
      <c r="G59" s="631"/>
      <c r="H59" s="631"/>
      <c r="I59" s="631"/>
      <c r="J59" s="631"/>
      <c r="K59" s="631"/>
      <c r="L59" s="631"/>
      <c r="M59" s="631"/>
      <c r="N59" s="631"/>
      <c r="O59" s="631"/>
      <c r="P59" s="631"/>
      <c r="Q59" s="631"/>
      <c r="R59" s="631"/>
      <c r="S59" s="631"/>
      <c r="T59" s="631"/>
      <c r="U59" s="631"/>
      <c r="V59" s="631"/>
      <c r="W59" s="631"/>
      <c r="X59" s="631"/>
      <c r="Y59" s="631"/>
      <c r="Z59" s="631"/>
      <c r="AA59" s="631"/>
      <c r="AB59" s="631"/>
      <c r="AC59" s="631"/>
      <c r="AD59" s="631"/>
      <c r="AE59" s="631"/>
      <c r="AF59" s="631"/>
      <c r="AG59" s="631"/>
      <c r="AH59" s="631"/>
      <c r="AI59" s="631"/>
      <c r="AJ59" s="631"/>
      <c r="AK59" s="631"/>
      <c r="AL59" s="246"/>
      <c r="AS59" s="283"/>
    </row>
    <row r="60" spans="1:59" ht="18.75" customHeight="1">
      <c r="A60" s="246"/>
      <c r="B60" s="315" t="s">
        <v>33</v>
      </c>
      <c r="C60" s="632" t="s">
        <v>83</v>
      </c>
      <c r="D60" s="633"/>
      <c r="E60" s="633"/>
      <c r="F60" s="633"/>
      <c r="G60" s="633"/>
      <c r="H60" s="633"/>
      <c r="I60" s="633"/>
      <c r="J60" s="633"/>
      <c r="K60" s="633"/>
      <c r="L60" s="633"/>
      <c r="M60" s="633"/>
      <c r="N60" s="633"/>
      <c r="O60" s="633"/>
      <c r="P60" s="633"/>
      <c r="Q60" s="633"/>
      <c r="R60" s="633"/>
      <c r="S60" s="634"/>
      <c r="T60" s="635">
        <f>SUM('別紙様式6-2 事業所個票１:事業所個票10'!$BN$51)</f>
        <v>0</v>
      </c>
      <c r="U60" s="636"/>
      <c r="V60" s="636"/>
      <c r="W60" s="636"/>
      <c r="X60" s="636"/>
      <c r="Y60" s="637"/>
      <c r="Z60" s="275" t="s">
        <v>32</v>
      </c>
      <c r="AA60" s="264" t="s">
        <v>39</v>
      </c>
      <c r="AB60" s="638" t="str">
        <f>IFERROR(IF(T61&gt;=T60,"○","×"),"")</f>
        <v>○</v>
      </c>
      <c r="AC60" s="316"/>
      <c r="AD60" s="317"/>
      <c r="AE60" s="317"/>
      <c r="AF60" s="317"/>
      <c r="AG60" s="317"/>
      <c r="AH60" s="317"/>
      <c r="AI60" s="317"/>
      <c r="AJ60" s="317"/>
      <c r="AK60" s="317"/>
      <c r="AL60" s="246"/>
      <c r="AM60" s="582" t="s">
        <v>2236</v>
      </c>
      <c r="AN60" s="583"/>
      <c r="AO60" s="583"/>
      <c r="AP60" s="583"/>
      <c r="AQ60" s="583"/>
      <c r="AR60" s="583"/>
      <c r="AS60" s="583"/>
      <c r="AT60" s="583"/>
      <c r="AU60" s="583"/>
      <c r="AV60" s="583"/>
      <c r="AW60" s="583"/>
      <c r="AX60" s="583"/>
      <c r="AY60" s="583"/>
      <c r="AZ60" s="583"/>
      <c r="BA60" s="583"/>
      <c r="BB60" s="583"/>
      <c r="BC60" s="584"/>
    </row>
    <row r="61" spans="1:59" ht="27" customHeight="1" thickBot="1">
      <c r="A61" s="246"/>
      <c r="B61" s="315" t="s">
        <v>40</v>
      </c>
      <c r="C61" s="640" t="s">
        <v>84</v>
      </c>
      <c r="D61" s="641"/>
      <c r="E61" s="641"/>
      <c r="F61" s="641"/>
      <c r="G61" s="641"/>
      <c r="H61" s="641"/>
      <c r="I61" s="641"/>
      <c r="J61" s="641"/>
      <c r="K61" s="641"/>
      <c r="L61" s="641"/>
      <c r="M61" s="641"/>
      <c r="N61" s="641"/>
      <c r="O61" s="641"/>
      <c r="P61" s="641"/>
      <c r="Q61" s="641"/>
      <c r="R61" s="641"/>
      <c r="S61" s="642"/>
      <c r="T61" s="643"/>
      <c r="U61" s="644"/>
      <c r="V61" s="644"/>
      <c r="W61" s="644"/>
      <c r="X61" s="644"/>
      <c r="Y61" s="645"/>
      <c r="Z61" s="266" t="s">
        <v>32</v>
      </c>
      <c r="AA61" s="264" t="s">
        <v>39</v>
      </c>
      <c r="AB61" s="639"/>
      <c r="AC61" s="316"/>
      <c r="AD61" s="317"/>
      <c r="AE61" s="317"/>
      <c r="AF61" s="317"/>
      <c r="AG61" s="317"/>
      <c r="AH61" s="317"/>
      <c r="AI61" s="317"/>
      <c r="AJ61" s="317"/>
      <c r="AK61" s="317"/>
      <c r="AL61" s="246"/>
      <c r="AM61" s="585"/>
      <c r="AN61" s="586"/>
      <c r="AO61" s="586"/>
      <c r="AP61" s="586"/>
      <c r="AQ61" s="586"/>
      <c r="AR61" s="586"/>
      <c r="AS61" s="586"/>
      <c r="AT61" s="586"/>
      <c r="AU61" s="586"/>
      <c r="AV61" s="586"/>
      <c r="AW61" s="586"/>
      <c r="AX61" s="586"/>
      <c r="AY61" s="586"/>
      <c r="AZ61" s="586"/>
      <c r="BA61" s="586"/>
      <c r="BB61" s="586"/>
      <c r="BC61" s="587"/>
    </row>
    <row r="62" spans="1:59" ht="3.75" customHeight="1">
      <c r="A62" s="246"/>
      <c r="B62" s="280"/>
      <c r="C62" s="318"/>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319"/>
      <c r="AN62" s="319"/>
      <c r="AO62" s="319"/>
      <c r="AP62" s="319"/>
      <c r="BB62" s="283"/>
    </row>
    <row r="63" spans="1:59">
      <c r="A63" s="246"/>
      <c r="B63" s="280" t="s">
        <v>27</v>
      </c>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320"/>
      <c r="AM63" s="319"/>
      <c r="AN63" s="319"/>
      <c r="AO63" s="319"/>
      <c r="AP63" s="319"/>
      <c r="BB63" s="283"/>
    </row>
    <row r="64" spans="1:59" ht="33.75" customHeight="1">
      <c r="A64" s="246"/>
      <c r="B64" s="281" t="s">
        <v>28</v>
      </c>
      <c r="C64" s="581" t="s">
        <v>2328</v>
      </c>
      <c r="D64" s="581"/>
      <c r="E64" s="581"/>
      <c r="F64" s="581"/>
      <c r="G64" s="581"/>
      <c r="H64" s="581"/>
      <c r="I64" s="581"/>
      <c r="J64" s="581"/>
      <c r="K64" s="581"/>
      <c r="L64" s="581"/>
      <c r="M64" s="581"/>
      <c r="N64" s="581"/>
      <c r="O64" s="581"/>
      <c r="P64" s="581"/>
      <c r="Q64" s="581"/>
      <c r="R64" s="581"/>
      <c r="S64" s="581"/>
      <c r="T64" s="581"/>
      <c r="U64" s="581"/>
      <c r="V64" s="581"/>
      <c r="W64" s="581"/>
      <c r="X64" s="581"/>
      <c r="Y64" s="581"/>
      <c r="Z64" s="581"/>
      <c r="AA64" s="581"/>
      <c r="AB64" s="581"/>
      <c r="AC64" s="581"/>
      <c r="AD64" s="581"/>
      <c r="AE64" s="581"/>
      <c r="AF64" s="581"/>
      <c r="AG64" s="581"/>
      <c r="AH64" s="581"/>
      <c r="AI64" s="581"/>
      <c r="AJ64" s="581"/>
      <c r="AK64" s="581"/>
      <c r="AL64" s="320"/>
      <c r="AM64" s="319"/>
      <c r="AN64" s="319"/>
      <c r="AO64" s="319"/>
      <c r="AP64" s="319"/>
      <c r="BB64" s="283"/>
    </row>
    <row r="65" spans="1:81" ht="7.5" customHeight="1">
      <c r="A65" s="246"/>
      <c r="B65" s="281"/>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0"/>
      <c r="AM65" s="319"/>
      <c r="AN65" s="319"/>
      <c r="AO65" s="319"/>
      <c r="AP65" s="319"/>
      <c r="BB65" s="283"/>
    </row>
    <row r="66" spans="1:81" ht="30.75" customHeight="1" thickBot="1">
      <c r="A66" s="246"/>
      <c r="B66" s="682" t="s">
        <v>2329</v>
      </c>
      <c r="C66" s="682"/>
      <c r="D66" s="682"/>
      <c r="E66" s="682"/>
      <c r="F66" s="682"/>
      <c r="G66" s="682"/>
      <c r="H66" s="682"/>
      <c r="I66" s="682"/>
      <c r="J66" s="682"/>
      <c r="K66" s="682"/>
      <c r="L66" s="682"/>
      <c r="M66" s="682"/>
      <c r="N66" s="682"/>
      <c r="O66" s="682"/>
      <c r="P66" s="682"/>
      <c r="Q66" s="682"/>
      <c r="R66" s="682"/>
      <c r="S66" s="682"/>
      <c r="T66" s="682"/>
      <c r="U66" s="682"/>
      <c r="V66" s="682"/>
      <c r="W66" s="682"/>
      <c r="X66" s="682"/>
      <c r="Y66" s="682"/>
      <c r="Z66" s="682"/>
      <c r="AA66" s="682"/>
      <c r="AB66" s="682"/>
      <c r="AC66" s="682"/>
      <c r="AD66" s="682"/>
      <c r="AE66" s="682"/>
      <c r="AF66" s="682"/>
      <c r="AG66" s="682"/>
      <c r="AH66" s="682"/>
      <c r="AI66" s="682"/>
      <c r="AJ66" s="682"/>
      <c r="AK66" s="682"/>
      <c r="AL66" s="246"/>
    </row>
    <row r="67" spans="1:81" ht="23.25" customHeight="1" thickBot="1">
      <c r="A67" s="246"/>
      <c r="B67" s="683" t="s">
        <v>87</v>
      </c>
      <c r="C67" s="684"/>
      <c r="D67" s="684"/>
      <c r="E67" s="684"/>
      <c r="F67" s="684"/>
      <c r="G67" s="684"/>
      <c r="H67" s="684"/>
      <c r="I67" s="684"/>
      <c r="J67" s="684"/>
      <c r="K67" s="684"/>
      <c r="L67" s="684"/>
      <c r="M67" s="684"/>
      <c r="N67" s="684"/>
      <c r="O67" s="684"/>
      <c r="P67" s="684"/>
      <c r="Q67" s="684"/>
      <c r="R67" s="684"/>
      <c r="S67" s="685"/>
      <c r="T67" s="686">
        <f>SUM('別紙様式6-2 事業所個票１:事業所個票10'!BV51)</f>
        <v>0</v>
      </c>
      <c r="U67" s="687"/>
      <c r="V67" s="687"/>
      <c r="W67" s="687"/>
      <c r="X67" s="687"/>
      <c r="Y67" s="322" t="s">
        <v>32</v>
      </c>
      <c r="Z67" s="323" t="s">
        <v>39</v>
      </c>
      <c r="AA67" s="324"/>
      <c r="AB67" s="246"/>
      <c r="AC67" s="246"/>
      <c r="AD67" s="246"/>
      <c r="AE67" s="246"/>
      <c r="AF67" s="246"/>
      <c r="AG67" s="246" t="s">
        <v>39</v>
      </c>
      <c r="AH67" s="325" t="str">
        <f>IF(T68&lt;T67,"×","")</f>
        <v/>
      </c>
      <c r="AI67" s="246"/>
      <c r="AJ67" s="246"/>
      <c r="AK67" s="246"/>
      <c r="AL67" s="246"/>
      <c r="AM67" s="602" t="s">
        <v>2330</v>
      </c>
      <c r="AN67" s="688"/>
      <c r="AO67" s="688"/>
      <c r="AP67" s="688"/>
      <c r="AQ67" s="688"/>
      <c r="AR67" s="688"/>
      <c r="AS67" s="688"/>
      <c r="AT67" s="688"/>
      <c r="AU67" s="688"/>
      <c r="AV67" s="688"/>
      <c r="AW67" s="688"/>
      <c r="AX67" s="688"/>
      <c r="AY67" s="688"/>
      <c r="AZ67" s="688"/>
      <c r="BA67" s="688"/>
      <c r="BB67" s="688"/>
      <c r="BC67" s="689"/>
    </row>
    <row r="68" spans="1:81" ht="23.25" customHeight="1" thickBot="1">
      <c r="A68" s="246"/>
      <c r="B68" s="690" t="s">
        <v>2331</v>
      </c>
      <c r="C68" s="691"/>
      <c r="D68" s="691"/>
      <c r="E68" s="691"/>
      <c r="F68" s="691"/>
      <c r="G68" s="691"/>
      <c r="H68" s="691"/>
      <c r="I68" s="691"/>
      <c r="J68" s="691"/>
      <c r="K68" s="691"/>
      <c r="L68" s="691"/>
      <c r="M68" s="691"/>
      <c r="N68" s="691"/>
      <c r="O68" s="691"/>
      <c r="P68" s="691"/>
      <c r="Q68" s="691"/>
      <c r="R68" s="691"/>
      <c r="S68" s="691"/>
      <c r="T68" s="692"/>
      <c r="U68" s="693"/>
      <c r="V68" s="693"/>
      <c r="W68" s="693"/>
      <c r="X68" s="694"/>
      <c r="Y68" s="326" t="s">
        <v>32</v>
      </c>
      <c r="Z68" s="246"/>
      <c r="AA68" s="327" t="s">
        <v>69</v>
      </c>
      <c r="AB68" s="695">
        <f>IFERROR(T69/T67*100,0)</f>
        <v>0</v>
      </c>
      <c r="AC68" s="696"/>
      <c r="AD68" s="697"/>
      <c r="AE68" s="328" t="s">
        <v>88</v>
      </c>
      <c r="AF68" s="328" t="s">
        <v>70</v>
      </c>
      <c r="AG68" s="246" t="s">
        <v>39</v>
      </c>
      <c r="AH68" s="273" t="str">
        <f>IF(T67=0,"",(IF(AB68&gt;=200/3,"○","×")))</f>
        <v/>
      </c>
      <c r="AI68" s="311"/>
      <c r="AJ68" s="311"/>
      <c r="AK68" s="311"/>
      <c r="AL68" s="246"/>
      <c r="AM68" s="602" t="s">
        <v>2332</v>
      </c>
      <c r="AN68" s="688"/>
      <c r="AO68" s="688"/>
      <c r="AP68" s="688"/>
      <c r="AQ68" s="688"/>
      <c r="AR68" s="688"/>
      <c r="AS68" s="688"/>
      <c r="AT68" s="688"/>
      <c r="AU68" s="688"/>
      <c r="AV68" s="688"/>
      <c r="AW68" s="688"/>
      <c r="AX68" s="688"/>
      <c r="AY68" s="688"/>
      <c r="AZ68" s="688"/>
      <c r="BA68" s="688"/>
      <c r="BB68" s="688"/>
      <c r="BC68" s="689"/>
    </row>
    <row r="69" spans="1:81" ht="19.5" customHeight="1" thickBot="1">
      <c r="A69" s="246"/>
      <c r="B69" s="329"/>
      <c r="C69" s="673" t="s">
        <v>2333</v>
      </c>
      <c r="D69" s="673"/>
      <c r="E69" s="673"/>
      <c r="F69" s="673"/>
      <c r="G69" s="673"/>
      <c r="H69" s="673"/>
      <c r="I69" s="673"/>
      <c r="J69" s="673"/>
      <c r="K69" s="673"/>
      <c r="L69" s="673"/>
      <c r="M69" s="673"/>
      <c r="N69" s="673"/>
      <c r="O69" s="673"/>
      <c r="P69" s="673"/>
      <c r="Q69" s="673"/>
      <c r="R69" s="673"/>
      <c r="S69" s="673"/>
      <c r="T69" s="675"/>
      <c r="U69" s="676"/>
      <c r="V69" s="676"/>
      <c r="W69" s="676"/>
      <c r="X69" s="677"/>
      <c r="Y69" s="330" t="s">
        <v>32</v>
      </c>
      <c r="Z69" s="331" t="s">
        <v>39</v>
      </c>
      <c r="AA69" s="98"/>
      <c r="AB69" s="332"/>
      <c r="AC69" s="333"/>
      <c r="AD69" s="334"/>
      <c r="AE69" s="334"/>
      <c r="AF69" s="328"/>
      <c r="AG69" s="246"/>
      <c r="AH69" s="246"/>
      <c r="AI69" s="311"/>
      <c r="AJ69" s="246"/>
      <c r="AK69" s="311"/>
      <c r="AL69" s="311"/>
    </row>
    <row r="70" spans="1:81" ht="16.5" customHeight="1">
      <c r="A70" s="246"/>
      <c r="B70" s="335"/>
      <c r="C70" s="674"/>
      <c r="D70" s="674"/>
      <c r="E70" s="674"/>
      <c r="F70" s="674"/>
      <c r="G70" s="674"/>
      <c r="H70" s="674"/>
      <c r="I70" s="674"/>
      <c r="J70" s="674"/>
      <c r="K70" s="674"/>
      <c r="L70" s="674"/>
      <c r="M70" s="674"/>
      <c r="N70" s="674"/>
      <c r="O70" s="674"/>
      <c r="P70" s="674"/>
      <c r="Q70" s="674"/>
      <c r="R70" s="674"/>
      <c r="S70" s="674"/>
      <c r="T70" s="336" t="s">
        <v>69</v>
      </c>
      <c r="U70" s="678">
        <f>T69/10</f>
        <v>0</v>
      </c>
      <c r="V70" s="678"/>
      <c r="W70" s="678"/>
      <c r="X70" s="99" t="s">
        <v>32</v>
      </c>
      <c r="Y70" s="3" t="s">
        <v>70</v>
      </c>
      <c r="Z70" s="246"/>
      <c r="AA70" s="246"/>
      <c r="AB70" s="246"/>
      <c r="AC70" s="246"/>
      <c r="AD70" s="246"/>
      <c r="AE70" s="246"/>
      <c r="AF70" s="246"/>
      <c r="AG70" s="246"/>
      <c r="AH70" s="337"/>
      <c r="AI70" s="311"/>
      <c r="AJ70" s="311"/>
      <c r="AK70" s="311"/>
      <c r="AL70" s="311"/>
    </row>
    <row r="71" spans="1:81" ht="9.75" customHeight="1">
      <c r="A71" s="246"/>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311"/>
      <c r="AK71" s="311"/>
      <c r="AL71" s="311"/>
    </row>
    <row r="72" spans="1:81" ht="20.25" customHeight="1">
      <c r="A72" s="246"/>
      <c r="B72" s="679" t="s">
        <v>89</v>
      </c>
      <c r="C72" s="680"/>
      <c r="D72" s="680"/>
      <c r="E72" s="680"/>
      <c r="F72" s="680"/>
      <c r="G72" s="680"/>
      <c r="H72" s="680"/>
      <c r="I72" s="680"/>
      <c r="J72" s="680"/>
      <c r="K72" s="680"/>
      <c r="L72" s="680"/>
      <c r="M72" s="680"/>
      <c r="N72" s="680"/>
      <c r="O72" s="680"/>
      <c r="P72" s="680"/>
      <c r="Q72" s="680"/>
      <c r="R72" s="680"/>
      <c r="S72" s="680"/>
      <c r="T72" s="680"/>
      <c r="U72" s="680"/>
      <c r="V72" s="680"/>
      <c r="W72" s="680"/>
      <c r="X72" s="680"/>
      <c r="Y72" s="680"/>
      <c r="Z72" s="680"/>
      <c r="AA72" s="680"/>
      <c r="AB72" s="680"/>
      <c r="AC72" s="680"/>
      <c r="AD72" s="680"/>
      <c r="AE72" s="680"/>
      <c r="AF72" s="680"/>
      <c r="AG72" s="680"/>
      <c r="AH72" s="680"/>
      <c r="AI72" s="680"/>
      <c r="AJ72" s="680"/>
      <c r="AK72" s="680"/>
      <c r="AL72" s="246"/>
    </row>
    <row r="73" spans="1:81" s="338" customFormat="1" ht="14.25" customHeight="1">
      <c r="A73" s="280"/>
      <c r="B73" s="280"/>
      <c r="C73" s="318" t="s">
        <v>90</v>
      </c>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N73" s="339"/>
      <c r="AO73" s="339"/>
      <c r="AP73" s="339"/>
      <c r="AQ73" s="339"/>
      <c r="AR73" s="339"/>
      <c r="AS73" s="339"/>
      <c r="AT73" s="339"/>
      <c r="AU73" s="339"/>
      <c r="AV73" s="339"/>
      <c r="AW73" s="339"/>
      <c r="AX73" s="339"/>
      <c r="AY73" s="339"/>
      <c r="AZ73" s="339"/>
      <c r="BA73" s="339"/>
      <c r="BB73" s="339"/>
      <c r="BC73" s="339"/>
      <c r="BD73" s="339"/>
      <c r="BE73" s="339"/>
      <c r="BF73" s="339"/>
      <c r="BG73" s="339"/>
      <c r="BH73" s="339"/>
      <c r="BI73" s="339"/>
      <c r="BJ73" s="339"/>
      <c r="BK73" s="339"/>
      <c r="BL73" s="339"/>
      <c r="BM73" s="339"/>
      <c r="BN73" s="339"/>
      <c r="BO73" s="339"/>
      <c r="BP73" s="339"/>
      <c r="BQ73" s="339"/>
    </row>
    <row r="74" spans="1:81" s="338" customFormat="1" ht="15" customHeight="1" thickBot="1">
      <c r="A74" s="280"/>
      <c r="B74" s="280"/>
      <c r="C74" s="250" t="s">
        <v>85</v>
      </c>
      <c r="D74" s="681" t="s">
        <v>2334</v>
      </c>
      <c r="E74" s="681"/>
      <c r="F74" s="681"/>
      <c r="G74" s="681"/>
      <c r="H74" s="681"/>
      <c r="I74" s="681"/>
      <c r="J74" s="681"/>
      <c r="K74" s="681"/>
      <c r="L74" s="681"/>
      <c r="M74" s="681"/>
      <c r="N74" s="681"/>
      <c r="O74" s="681"/>
      <c r="P74" s="681"/>
      <c r="Q74" s="681"/>
      <c r="R74" s="681"/>
      <c r="S74" s="681"/>
      <c r="T74" s="681"/>
      <c r="U74" s="681"/>
      <c r="V74" s="681"/>
      <c r="W74" s="681"/>
      <c r="X74" s="681"/>
      <c r="Y74" s="681"/>
      <c r="Z74" s="681"/>
      <c r="AA74" s="681"/>
      <c r="AB74" s="681"/>
      <c r="AC74" s="681"/>
      <c r="AD74" s="681"/>
      <c r="AE74" s="681"/>
      <c r="AF74" s="681"/>
      <c r="AG74" s="681"/>
      <c r="AH74" s="681"/>
      <c r="AI74" s="681"/>
      <c r="AJ74" s="681"/>
      <c r="AK74" s="681"/>
      <c r="AL74" s="320"/>
      <c r="AM74" s="159" t="b">
        <v>0</v>
      </c>
      <c r="AN74" s="611" t="s">
        <v>2237</v>
      </c>
      <c r="AO74" s="611"/>
      <c r="AP74" s="611"/>
      <c r="AQ74" s="339"/>
      <c r="AR74" s="340" t="str">
        <f>IF(SUM('別紙様式6-2 事業所個票１:事業所個票10'!CI3)&gt;=1,"該当","")</f>
        <v/>
      </c>
      <c r="AT74" s="339"/>
      <c r="AU74" s="339"/>
      <c r="AV74" s="339"/>
      <c r="AW74" s="339"/>
      <c r="AX74" s="339"/>
      <c r="AY74" s="339"/>
      <c r="AZ74" s="339"/>
      <c r="BA74" s="339"/>
      <c r="BB74" s="339"/>
      <c r="BC74" s="339"/>
      <c r="BD74" s="339"/>
      <c r="BE74" s="339"/>
      <c r="BF74" s="339"/>
      <c r="BG74" s="339"/>
      <c r="BH74" s="339"/>
      <c r="BI74" s="339"/>
      <c r="BJ74" s="339"/>
      <c r="BK74" s="339"/>
      <c r="BL74" s="339"/>
      <c r="BM74" s="339"/>
      <c r="BN74" s="339"/>
      <c r="BO74" s="339"/>
      <c r="BP74" s="339"/>
      <c r="BQ74" s="339"/>
    </row>
    <row r="75" spans="1:81" s="338" customFormat="1" ht="21" customHeight="1" thickBot="1">
      <c r="A75" s="280"/>
      <c r="B75" s="280"/>
      <c r="C75" s="698"/>
      <c r="D75" s="699"/>
      <c r="E75" s="700" t="s">
        <v>2335</v>
      </c>
      <c r="F75" s="700"/>
      <c r="G75" s="700"/>
      <c r="H75" s="700"/>
      <c r="I75" s="700"/>
      <c r="J75" s="700"/>
      <c r="K75" s="700"/>
      <c r="L75" s="700"/>
      <c r="M75" s="700"/>
      <c r="N75" s="700"/>
      <c r="O75" s="700"/>
      <c r="P75" s="700"/>
      <c r="Q75" s="700"/>
      <c r="R75" s="700"/>
      <c r="S75" s="700"/>
      <c r="T75" s="700"/>
      <c r="U75" s="700"/>
      <c r="V75" s="700"/>
      <c r="W75" s="700"/>
      <c r="X75" s="576"/>
      <c r="Y75" s="169" t="s">
        <v>39</v>
      </c>
      <c r="Z75" s="273" t="str">
        <f>IF(AR74&lt;&gt;"該当","",IF(AM74=TRUE,"○","×"))</f>
        <v/>
      </c>
      <c r="AA75" s="341"/>
      <c r="AB75" s="341"/>
      <c r="AC75" s="341"/>
      <c r="AD75" s="341"/>
      <c r="AE75" s="341"/>
      <c r="AF75" s="341"/>
      <c r="AG75" s="341"/>
      <c r="AH75" s="341"/>
      <c r="AI75" s="341"/>
      <c r="AJ75" s="341"/>
      <c r="AK75" s="341"/>
      <c r="AL75" s="341"/>
      <c r="AM75" s="602" t="s">
        <v>86</v>
      </c>
      <c r="AN75" s="579"/>
      <c r="AO75" s="579"/>
      <c r="AP75" s="579"/>
      <c r="AQ75" s="579"/>
      <c r="AR75" s="701"/>
      <c r="AS75" s="701"/>
      <c r="AT75" s="579"/>
      <c r="AU75" s="579"/>
      <c r="AV75" s="579"/>
      <c r="AW75" s="579"/>
      <c r="AX75" s="579"/>
      <c r="AY75" s="579"/>
      <c r="AZ75" s="579"/>
      <c r="BA75" s="579"/>
      <c r="BB75" s="579"/>
      <c r="BC75" s="580"/>
      <c r="BD75" s="339"/>
      <c r="BE75" s="339"/>
      <c r="BF75" s="339"/>
      <c r="BG75" s="339"/>
      <c r="BH75" s="339"/>
      <c r="BI75" s="339"/>
      <c r="BJ75" s="339"/>
      <c r="BK75" s="339"/>
      <c r="BL75" s="339"/>
      <c r="BM75" s="339"/>
      <c r="BN75" s="339"/>
      <c r="BO75" s="339"/>
      <c r="BP75" s="339"/>
      <c r="BQ75" s="339"/>
    </row>
    <row r="76" spans="1:81" s="338" customFormat="1" ht="5.25" customHeight="1">
      <c r="A76" s="280"/>
      <c r="B76" s="280"/>
      <c r="C76" s="280"/>
      <c r="D76" s="280"/>
      <c r="E76" s="280"/>
      <c r="F76" s="280"/>
      <c r="G76" s="280"/>
      <c r="H76" s="280"/>
      <c r="I76" s="280"/>
      <c r="J76" s="342"/>
      <c r="K76" s="342"/>
      <c r="L76" s="342"/>
      <c r="M76" s="342"/>
      <c r="N76" s="342"/>
      <c r="O76" s="342"/>
      <c r="P76" s="342"/>
      <c r="Q76" s="342"/>
      <c r="R76" s="342"/>
      <c r="S76" s="342"/>
      <c r="T76" s="342"/>
      <c r="U76" s="342"/>
      <c r="V76" s="342"/>
      <c r="W76" s="342"/>
      <c r="X76" s="342"/>
      <c r="Y76" s="341"/>
      <c r="Z76" s="341"/>
      <c r="AA76" s="341"/>
      <c r="AB76" s="341"/>
      <c r="AC76" s="341"/>
      <c r="AD76" s="341"/>
      <c r="AE76" s="341"/>
      <c r="AF76" s="341"/>
      <c r="AG76" s="341"/>
      <c r="AH76" s="341"/>
      <c r="AI76" s="341"/>
      <c r="AJ76" s="341"/>
      <c r="AK76" s="341"/>
      <c r="AL76" s="341"/>
      <c r="AN76" s="343"/>
      <c r="AO76" s="343"/>
      <c r="AP76" s="343"/>
      <c r="AQ76" s="343"/>
      <c r="AR76" s="343"/>
      <c r="AS76" s="343"/>
      <c r="AT76" s="343"/>
      <c r="AU76" s="343"/>
      <c r="AV76" s="343"/>
      <c r="AW76" s="343"/>
      <c r="AX76" s="343"/>
      <c r="AY76" s="343"/>
      <c r="AZ76" s="343"/>
      <c r="BA76" s="343"/>
      <c r="BB76" s="343"/>
      <c r="BC76" s="343"/>
      <c r="BD76" s="343"/>
      <c r="BE76" s="339"/>
      <c r="BF76" s="339"/>
      <c r="BG76" s="339"/>
      <c r="BH76" s="339"/>
      <c r="BI76" s="339"/>
      <c r="BJ76" s="339"/>
      <c r="BK76" s="339"/>
      <c r="BL76" s="339"/>
      <c r="BM76" s="339"/>
      <c r="BN76" s="339"/>
      <c r="BO76" s="339"/>
      <c r="BP76" s="339"/>
      <c r="BQ76" s="339"/>
      <c r="BR76" s="339"/>
      <c r="BS76" s="339"/>
      <c r="BT76" s="339"/>
      <c r="BU76" s="339"/>
      <c r="BV76" s="339"/>
      <c r="BW76" s="339"/>
      <c r="BX76" s="339"/>
      <c r="BY76" s="339"/>
      <c r="BZ76" s="339"/>
      <c r="CA76" s="339"/>
      <c r="CB76" s="339"/>
      <c r="CC76" s="339"/>
    </row>
    <row r="77" spans="1:81" s="338" customFormat="1" ht="14.4">
      <c r="A77" s="280"/>
      <c r="B77" s="280"/>
      <c r="C77" s="318" t="s">
        <v>2336</v>
      </c>
      <c r="D77" s="324"/>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4"/>
      <c r="AN77" s="343"/>
      <c r="AO77" s="343"/>
      <c r="AP77" s="343"/>
      <c r="AQ77" s="343"/>
      <c r="AR77" s="343"/>
      <c r="AS77" s="343"/>
      <c r="AT77" s="343"/>
      <c r="AU77" s="343"/>
      <c r="AV77" s="343"/>
      <c r="AW77" s="343"/>
      <c r="AX77" s="343"/>
      <c r="AY77" s="343"/>
      <c r="AZ77" s="343"/>
      <c r="BA77" s="343"/>
      <c r="BB77" s="343"/>
      <c r="BC77" s="343"/>
      <c r="BD77" s="343"/>
      <c r="BE77" s="339"/>
      <c r="BF77" s="339"/>
      <c r="BG77" s="339"/>
      <c r="BH77" s="339"/>
      <c r="BI77" s="339"/>
      <c r="BJ77" s="339"/>
      <c r="BK77" s="339"/>
      <c r="BL77" s="339"/>
      <c r="BM77" s="339"/>
      <c r="BN77" s="339"/>
      <c r="BO77" s="339"/>
      <c r="BP77" s="339"/>
      <c r="BQ77" s="339"/>
      <c r="BR77" s="339"/>
      <c r="BS77" s="339"/>
      <c r="BT77" s="339"/>
      <c r="BU77" s="339"/>
      <c r="BV77" s="339"/>
      <c r="BW77" s="339"/>
      <c r="BX77" s="339"/>
      <c r="BY77" s="339"/>
      <c r="BZ77" s="339"/>
      <c r="CA77" s="339"/>
      <c r="CB77" s="339"/>
      <c r="CC77" s="339"/>
    </row>
    <row r="78" spans="1:81" s="338" customFormat="1" ht="24.75" customHeight="1" thickBot="1">
      <c r="A78" s="280"/>
      <c r="B78" s="280"/>
      <c r="C78" s="344" t="s">
        <v>85</v>
      </c>
      <c r="D78" s="581" t="s">
        <v>2337</v>
      </c>
      <c r="E78" s="581"/>
      <c r="F78" s="581"/>
      <c r="G78" s="581"/>
      <c r="H78" s="581"/>
      <c r="I78" s="581"/>
      <c r="J78" s="581"/>
      <c r="K78" s="581"/>
      <c r="L78" s="581"/>
      <c r="M78" s="581"/>
      <c r="N78" s="581"/>
      <c r="O78" s="581"/>
      <c r="P78" s="581"/>
      <c r="Q78" s="581"/>
      <c r="R78" s="581"/>
      <c r="S78" s="581"/>
      <c r="T78" s="581"/>
      <c r="U78" s="581"/>
      <c r="V78" s="581"/>
      <c r="W78" s="581"/>
      <c r="X78" s="581"/>
      <c r="Y78" s="581"/>
      <c r="Z78" s="581"/>
      <c r="AA78" s="581"/>
      <c r="AB78" s="581"/>
      <c r="AC78" s="581"/>
      <c r="AD78" s="581"/>
      <c r="AE78" s="581"/>
      <c r="AF78" s="581"/>
      <c r="AG78" s="581"/>
      <c r="AH78" s="581"/>
      <c r="AI78" s="581"/>
      <c r="AJ78" s="581"/>
      <c r="AK78" s="581"/>
      <c r="AL78" s="320"/>
      <c r="AN78" s="343"/>
      <c r="AO78" s="343"/>
      <c r="AP78" s="343"/>
      <c r="AQ78" s="343"/>
      <c r="AR78" s="343"/>
      <c r="AS78" s="343"/>
      <c r="AT78" s="343"/>
      <c r="AU78" s="343"/>
      <c r="AV78" s="343"/>
      <c r="AW78" s="343"/>
      <c r="AX78" s="343"/>
      <c r="AY78" s="343"/>
      <c r="AZ78" s="343"/>
      <c r="BA78" s="343"/>
      <c r="BB78" s="343"/>
      <c r="BC78" s="343"/>
      <c r="BD78" s="343"/>
      <c r="BE78" s="339"/>
      <c r="BF78" s="339"/>
      <c r="BG78" s="339"/>
      <c r="BH78" s="339"/>
      <c r="BI78" s="339"/>
      <c r="BJ78" s="339"/>
      <c r="BK78" s="339"/>
      <c r="BL78" s="339"/>
      <c r="BM78" s="339"/>
      <c r="BN78" s="339"/>
      <c r="BO78" s="339"/>
      <c r="BP78" s="339"/>
      <c r="BQ78" s="339"/>
      <c r="BR78" s="339"/>
      <c r="BS78" s="339"/>
      <c r="BT78" s="339"/>
      <c r="BU78" s="339"/>
      <c r="BV78" s="339"/>
      <c r="BW78" s="339"/>
      <c r="BX78" s="339"/>
      <c r="BY78" s="339"/>
      <c r="BZ78" s="339"/>
      <c r="CA78" s="339"/>
      <c r="CB78" s="339"/>
      <c r="CC78" s="339"/>
    </row>
    <row r="79" spans="1:81" ht="18" customHeight="1">
      <c r="A79" s="246"/>
      <c r="B79" s="345"/>
      <c r="C79" s="702" t="s">
        <v>91</v>
      </c>
      <c r="D79" s="684"/>
      <c r="E79" s="684"/>
      <c r="F79" s="684"/>
      <c r="G79" s="684"/>
      <c r="H79" s="684"/>
      <c r="I79" s="684"/>
      <c r="J79" s="684"/>
      <c r="K79" s="684"/>
      <c r="L79" s="684"/>
      <c r="M79" s="684"/>
      <c r="N79" s="684"/>
      <c r="O79" s="684"/>
      <c r="P79" s="684"/>
      <c r="Q79" s="684"/>
      <c r="R79" s="684"/>
      <c r="S79" s="684"/>
      <c r="T79" s="685"/>
      <c r="U79" s="686">
        <f>SUM('別紙様式6-2 事業所個票１:事業所個票10'!BA51)</f>
        <v>0</v>
      </c>
      <c r="V79" s="687"/>
      <c r="W79" s="687"/>
      <c r="X79" s="687"/>
      <c r="Y79" s="687"/>
      <c r="Z79" s="346" t="s">
        <v>32</v>
      </c>
      <c r="AA79" s="264" t="s">
        <v>39</v>
      </c>
      <c r="AB79" s="567" t="s">
        <v>2406</v>
      </c>
      <c r="AC79" s="324"/>
      <c r="AD79" s="246"/>
      <c r="AE79" s="246"/>
      <c r="AF79" s="246"/>
      <c r="AG79" s="246"/>
      <c r="AH79" s="246"/>
      <c r="AI79" s="246"/>
      <c r="AJ79" s="246"/>
      <c r="AK79" s="246"/>
      <c r="AL79" s="246"/>
      <c r="AN79" s="343"/>
      <c r="AO79" s="343"/>
      <c r="AP79" s="343"/>
      <c r="AQ79" s="343"/>
      <c r="AR79" s="343"/>
      <c r="AS79" s="343"/>
      <c r="AT79" s="343"/>
      <c r="AU79" s="343"/>
      <c r="AV79" s="343"/>
      <c r="AW79" s="343"/>
      <c r="AX79" s="343"/>
      <c r="AY79" s="343"/>
      <c r="AZ79" s="343"/>
      <c r="BA79" s="343"/>
      <c r="BB79" s="343"/>
      <c r="BC79" s="343"/>
      <c r="BD79" s="343"/>
    </row>
    <row r="80" spans="1:81" ht="19.5" customHeight="1" thickBot="1">
      <c r="A80" s="246"/>
      <c r="B80" s="345"/>
      <c r="C80" s="703" t="s">
        <v>92</v>
      </c>
      <c r="D80" s="703"/>
      <c r="E80" s="703"/>
      <c r="F80" s="703"/>
      <c r="G80" s="703"/>
      <c r="H80" s="703"/>
      <c r="I80" s="703"/>
      <c r="J80" s="703"/>
      <c r="K80" s="703"/>
      <c r="L80" s="703"/>
      <c r="M80" s="703"/>
      <c r="N80" s="703"/>
      <c r="O80" s="703"/>
      <c r="P80" s="703"/>
      <c r="Q80" s="703"/>
      <c r="R80" s="703"/>
      <c r="S80" s="703"/>
      <c r="T80" s="704"/>
      <c r="U80" s="686">
        <f>U81+U86</f>
        <v>0</v>
      </c>
      <c r="V80" s="687"/>
      <c r="W80" s="687"/>
      <c r="X80" s="687"/>
      <c r="Y80" s="687"/>
      <c r="Z80" s="322" t="s">
        <v>32</v>
      </c>
      <c r="AA80" s="264" t="s">
        <v>39</v>
      </c>
      <c r="AB80" s="569"/>
      <c r="AC80" s="264"/>
      <c r="AD80" s="264"/>
      <c r="AE80" s="264"/>
      <c r="AF80" s="264"/>
      <c r="AG80" s="264"/>
      <c r="AH80" s="311"/>
      <c r="AI80" s="311"/>
      <c r="AJ80" s="311"/>
      <c r="AK80" s="311"/>
      <c r="AL80" s="311"/>
      <c r="AM80" s="347"/>
    </row>
    <row r="81" spans="1:55" ht="9.75" customHeight="1" thickBot="1">
      <c r="A81" s="246"/>
      <c r="B81" s="345"/>
      <c r="C81" s="719" t="s">
        <v>93</v>
      </c>
      <c r="D81" s="720"/>
      <c r="E81" s="723" t="s">
        <v>94</v>
      </c>
      <c r="F81" s="724"/>
      <c r="G81" s="724"/>
      <c r="H81" s="724"/>
      <c r="I81" s="724"/>
      <c r="J81" s="724"/>
      <c r="K81" s="724"/>
      <c r="L81" s="724"/>
      <c r="M81" s="724"/>
      <c r="N81" s="724"/>
      <c r="O81" s="724"/>
      <c r="P81" s="724"/>
      <c r="Q81" s="724"/>
      <c r="R81" s="724"/>
      <c r="S81" s="724"/>
      <c r="T81" s="725"/>
      <c r="U81" s="729"/>
      <c r="V81" s="730"/>
      <c r="W81" s="730"/>
      <c r="X81" s="730"/>
      <c r="Y81" s="731"/>
      <c r="Z81" s="735" t="s">
        <v>32</v>
      </c>
      <c r="AA81" s="737" t="s">
        <v>39</v>
      </c>
      <c r="AB81" s="246"/>
      <c r="AC81" s="328"/>
      <c r="AD81" s="348"/>
      <c r="AE81" s="348"/>
      <c r="AF81" s="328"/>
      <c r="AG81" s="246"/>
      <c r="AH81" s="311"/>
      <c r="AI81" s="246"/>
      <c r="AJ81" s="311"/>
      <c r="AK81" s="246"/>
      <c r="AL81" s="311"/>
      <c r="AM81" s="347"/>
    </row>
    <row r="82" spans="1:55" ht="9.75" customHeight="1" thickBot="1">
      <c r="A82" s="246"/>
      <c r="B82" s="345"/>
      <c r="C82" s="719"/>
      <c r="D82" s="720"/>
      <c r="E82" s="726"/>
      <c r="F82" s="727"/>
      <c r="G82" s="727"/>
      <c r="H82" s="727"/>
      <c r="I82" s="727"/>
      <c r="J82" s="727"/>
      <c r="K82" s="727"/>
      <c r="L82" s="727"/>
      <c r="M82" s="727"/>
      <c r="N82" s="727"/>
      <c r="O82" s="727"/>
      <c r="P82" s="727"/>
      <c r="Q82" s="727"/>
      <c r="R82" s="727"/>
      <c r="S82" s="727"/>
      <c r="T82" s="728"/>
      <c r="U82" s="732"/>
      <c r="V82" s="733"/>
      <c r="W82" s="733"/>
      <c r="X82" s="733"/>
      <c r="Y82" s="734"/>
      <c r="Z82" s="736"/>
      <c r="AA82" s="737"/>
      <c r="AB82" s="738" t="s">
        <v>69</v>
      </c>
      <c r="AC82" s="705">
        <f>IFERROR(U83/U81*100,0)</f>
        <v>0</v>
      </c>
      <c r="AD82" s="706"/>
      <c r="AE82" s="707"/>
      <c r="AF82" s="711" t="s">
        <v>88</v>
      </c>
      <c r="AG82" s="711" t="s">
        <v>70</v>
      </c>
      <c r="AH82" s="712" t="s">
        <v>39</v>
      </c>
      <c r="AI82" s="567" t="s">
        <v>2406</v>
      </c>
      <c r="AJ82" s="311"/>
      <c r="AK82" s="246"/>
      <c r="AL82" s="311"/>
      <c r="AM82" s="713" t="s">
        <v>2338</v>
      </c>
      <c r="AN82" s="714"/>
      <c r="AO82" s="714"/>
      <c r="AP82" s="714"/>
      <c r="AQ82" s="714"/>
      <c r="AR82" s="714"/>
      <c r="AS82" s="714"/>
      <c r="AT82" s="714"/>
      <c r="AU82" s="714"/>
      <c r="AV82" s="714"/>
      <c r="AW82" s="714"/>
      <c r="AX82" s="714"/>
      <c r="AY82" s="714"/>
      <c r="AZ82" s="714"/>
      <c r="BA82" s="714"/>
      <c r="BB82" s="714"/>
      <c r="BC82" s="715"/>
    </row>
    <row r="83" spans="1:55" ht="9.75" customHeight="1" thickBot="1">
      <c r="A83" s="246"/>
      <c r="B83" s="345"/>
      <c r="C83" s="719"/>
      <c r="D83" s="720"/>
      <c r="E83" s="300"/>
      <c r="F83" s="739" t="s">
        <v>2339</v>
      </c>
      <c r="G83" s="740"/>
      <c r="H83" s="740"/>
      <c r="I83" s="740"/>
      <c r="J83" s="740"/>
      <c r="K83" s="740"/>
      <c r="L83" s="740"/>
      <c r="M83" s="740"/>
      <c r="N83" s="740"/>
      <c r="O83" s="740"/>
      <c r="P83" s="740"/>
      <c r="Q83" s="740"/>
      <c r="R83" s="740"/>
      <c r="S83" s="740"/>
      <c r="T83" s="740"/>
      <c r="U83" s="744"/>
      <c r="V83" s="745"/>
      <c r="W83" s="745"/>
      <c r="X83" s="745"/>
      <c r="Y83" s="746"/>
      <c r="Z83" s="747" t="s">
        <v>32</v>
      </c>
      <c r="AA83" s="737" t="s">
        <v>39</v>
      </c>
      <c r="AB83" s="738"/>
      <c r="AC83" s="708"/>
      <c r="AD83" s="709"/>
      <c r="AE83" s="710"/>
      <c r="AF83" s="711"/>
      <c r="AG83" s="711"/>
      <c r="AH83" s="712"/>
      <c r="AI83" s="569"/>
      <c r="AJ83" s="311"/>
      <c r="AK83" s="246"/>
      <c r="AL83" s="311"/>
      <c r="AM83" s="716"/>
      <c r="AN83" s="717"/>
      <c r="AO83" s="717"/>
      <c r="AP83" s="717"/>
      <c r="AQ83" s="717"/>
      <c r="AR83" s="717"/>
      <c r="AS83" s="717"/>
      <c r="AT83" s="717"/>
      <c r="AU83" s="717"/>
      <c r="AV83" s="717"/>
      <c r="AW83" s="717"/>
      <c r="AX83" s="717"/>
      <c r="AY83" s="717"/>
      <c r="AZ83" s="717"/>
      <c r="BA83" s="717"/>
      <c r="BB83" s="717"/>
      <c r="BC83" s="718"/>
    </row>
    <row r="84" spans="1:55" ht="9.75" customHeight="1" thickBot="1">
      <c r="A84" s="246"/>
      <c r="B84" s="345"/>
      <c r="C84" s="719"/>
      <c r="D84" s="720"/>
      <c r="E84" s="349"/>
      <c r="F84" s="741"/>
      <c r="G84" s="681"/>
      <c r="H84" s="681"/>
      <c r="I84" s="681"/>
      <c r="J84" s="681"/>
      <c r="K84" s="681"/>
      <c r="L84" s="681"/>
      <c r="M84" s="681"/>
      <c r="N84" s="681"/>
      <c r="O84" s="681"/>
      <c r="P84" s="681"/>
      <c r="Q84" s="681"/>
      <c r="R84" s="681"/>
      <c r="S84" s="681"/>
      <c r="T84" s="681"/>
      <c r="U84" s="732"/>
      <c r="V84" s="733"/>
      <c r="W84" s="733"/>
      <c r="X84" s="733"/>
      <c r="Y84" s="734"/>
      <c r="Z84" s="748"/>
      <c r="AA84" s="737"/>
      <c r="AB84" s="246"/>
      <c r="AC84" s="246"/>
      <c r="AD84" s="246"/>
      <c r="AE84" s="246"/>
      <c r="AF84" s="246"/>
      <c r="AG84" s="246"/>
      <c r="AH84" s="246"/>
      <c r="AI84" s="246"/>
      <c r="AJ84" s="311"/>
      <c r="AK84" s="311"/>
      <c r="AL84" s="311"/>
    </row>
    <row r="85" spans="1:55" ht="15" customHeight="1" thickBot="1">
      <c r="A85" s="246"/>
      <c r="B85" s="345"/>
      <c r="C85" s="721"/>
      <c r="D85" s="722"/>
      <c r="E85" s="350"/>
      <c r="F85" s="742"/>
      <c r="G85" s="743"/>
      <c r="H85" s="743"/>
      <c r="I85" s="743"/>
      <c r="J85" s="743"/>
      <c r="K85" s="743"/>
      <c r="L85" s="743"/>
      <c r="M85" s="743"/>
      <c r="N85" s="743"/>
      <c r="O85" s="743"/>
      <c r="P85" s="743"/>
      <c r="Q85" s="743"/>
      <c r="R85" s="743"/>
      <c r="S85" s="743"/>
      <c r="T85" s="743"/>
      <c r="U85" s="351" t="s">
        <v>69</v>
      </c>
      <c r="V85" s="749">
        <f>U83/2</f>
        <v>0</v>
      </c>
      <c r="W85" s="749"/>
      <c r="X85" s="749"/>
      <c r="Y85" s="100" t="s">
        <v>32</v>
      </c>
      <c r="Z85" s="3" t="s">
        <v>70</v>
      </c>
      <c r="AA85" s="101"/>
      <c r="AB85" s="332"/>
      <c r="AC85" s="332"/>
      <c r="AD85" s="333"/>
      <c r="AE85" s="750"/>
      <c r="AF85" s="750"/>
      <c r="AG85" s="328"/>
      <c r="AH85" s="246"/>
      <c r="AI85" s="337"/>
      <c r="AJ85" s="311"/>
      <c r="AK85" s="311"/>
      <c r="AL85" s="311"/>
      <c r="AM85" s="347"/>
    </row>
    <row r="86" spans="1:55" ht="9.75" customHeight="1" thickBot="1">
      <c r="A86" s="246"/>
      <c r="B86" s="345"/>
      <c r="C86" s="751" t="s">
        <v>95</v>
      </c>
      <c r="D86" s="752"/>
      <c r="E86" s="723" t="s">
        <v>96</v>
      </c>
      <c r="F86" s="724"/>
      <c r="G86" s="724"/>
      <c r="H86" s="724"/>
      <c r="I86" s="724"/>
      <c r="J86" s="724"/>
      <c r="K86" s="724"/>
      <c r="L86" s="724"/>
      <c r="M86" s="724"/>
      <c r="N86" s="724"/>
      <c r="O86" s="724"/>
      <c r="P86" s="724"/>
      <c r="Q86" s="724"/>
      <c r="R86" s="724"/>
      <c r="S86" s="724"/>
      <c r="T86" s="725"/>
      <c r="U86" s="729"/>
      <c r="V86" s="730"/>
      <c r="W86" s="730"/>
      <c r="X86" s="730"/>
      <c r="Y86" s="731"/>
      <c r="Z86" s="754" t="s">
        <v>32</v>
      </c>
      <c r="AA86" s="737" t="s">
        <v>39</v>
      </c>
      <c r="AB86" s="332"/>
      <c r="AC86" s="246"/>
      <c r="AD86" s="328"/>
      <c r="AE86" s="348"/>
      <c r="AF86" s="348"/>
      <c r="AG86" s="328"/>
      <c r="AH86" s="246"/>
      <c r="AI86" s="246"/>
      <c r="AJ86" s="311"/>
      <c r="AK86" s="311"/>
      <c r="AL86" s="311"/>
      <c r="AM86" s="347"/>
    </row>
    <row r="87" spans="1:55" ht="9.75" customHeight="1" thickBot="1">
      <c r="A87" s="246"/>
      <c r="B87" s="345"/>
      <c r="C87" s="753"/>
      <c r="D87" s="720"/>
      <c r="E87" s="726"/>
      <c r="F87" s="727"/>
      <c r="G87" s="727"/>
      <c r="H87" s="727"/>
      <c r="I87" s="727"/>
      <c r="J87" s="727"/>
      <c r="K87" s="727"/>
      <c r="L87" s="727"/>
      <c r="M87" s="727"/>
      <c r="N87" s="727"/>
      <c r="O87" s="727"/>
      <c r="P87" s="727"/>
      <c r="Q87" s="727"/>
      <c r="R87" s="727"/>
      <c r="S87" s="727"/>
      <c r="T87" s="728"/>
      <c r="U87" s="732"/>
      <c r="V87" s="733"/>
      <c r="W87" s="733"/>
      <c r="X87" s="733"/>
      <c r="Y87" s="734"/>
      <c r="Z87" s="755"/>
      <c r="AA87" s="737"/>
      <c r="AB87" s="738" t="s">
        <v>69</v>
      </c>
      <c r="AC87" s="705">
        <f>IFERROR(U88/U86*100,0)</f>
        <v>0</v>
      </c>
      <c r="AD87" s="706"/>
      <c r="AE87" s="707"/>
      <c r="AF87" s="711" t="s">
        <v>88</v>
      </c>
      <c r="AG87" s="711" t="s">
        <v>70</v>
      </c>
      <c r="AH87" s="712" t="s">
        <v>39</v>
      </c>
      <c r="AI87" s="567" t="s">
        <v>2406</v>
      </c>
      <c r="AJ87" s="311"/>
      <c r="AK87" s="311"/>
      <c r="AL87" s="311"/>
      <c r="AM87" s="713" t="s">
        <v>2340</v>
      </c>
      <c r="AN87" s="714"/>
      <c r="AO87" s="714"/>
      <c r="AP87" s="714"/>
      <c r="AQ87" s="714"/>
      <c r="AR87" s="714"/>
      <c r="AS87" s="714"/>
      <c r="AT87" s="714"/>
      <c r="AU87" s="714"/>
      <c r="AV87" s="714"/>
      <c r="AW87" s="714"/>
      <c r="AX87" s="714"/>
      <c r="AY87" s="714"/>
      <c r="AZ87" s="714"/>
      <c r="BA87" s="714"/>
      <c r="BB87" s="714"/>
      <c r="BC87" s="715"/>
    </row>
    <row r="88" spans="1:55" ht="9.75" customHeight="1" thickBot="1">
      <c r="A88" s="246"/>
      <c r="B88" s="345"/>
      <c r="C88" s="753"/>
      <c r="D88" s="720"/>
      <c r="E88" s="352"/>
      <c r="F88" s="739" t="s">
        <v>2341</v>
      </c>
      <c r="G88" s="740"/>
      <c r="H88" s="740"/>
      <c r="I88" s="740"/>
      <c r="J88" s="740"/>
      <c r="K88" s="740"/>
      <c r="L88" s="740"/>
      <c r="M88" s="740"/>
      <c r="N88" s="740"/>
      <c r="O88" s="740"/>
      <c r="P88" s="740"/>
      <c r="Q88" s="740"/>
      <c r="R88" s="740"/>
      <c r="S88" s="740"/>
      <c r="T88" s="740"/>
      <c r="U88" s="744"/>
      <c r="V88" s="745"/>
      <c r="W88" s="745"/>
      <c r="X88" s="745"/>
      <c r="Y88" s="746"/>
      <c r="Z88" s="756" t="s">
        <v>32</v>
      </c>
      <c r="AA88" s="737" t="s">
        <v>39</v>
      </c>
      <c r="AB88" s="738"/>
      <c r="AC88" s="708"/>
      <c r="AD88" s="709"/>
      <c r="AE88" s="710"/>
      <c r="AF88" s="711"/>
      <c r="AG88" s="711"/>
      <c r="AH88" s="712"/>
      <c r="AI88" s="569"/>
      <c r="AJ88" s="311"/>
      <c r="AK88" s="311"/>
      <c r="AL88" s="311"/>
      <c r="AM88" s="716"/>
      <c r="AN88" s="717"/>
      <c r="AO88" s="717"/>
      <c r="AP88" s="717"/>
      <c r="AQ88" s="717"/>
      <c r="AR88" s="717"/>
      <c r="AS88" s="717"/>
      <c r="AT88" s="717"/>
      <c r="AU88" s="717"/>
      <c r="AV88" s="717"/>
      <c r="AW88" s="717"/>
      <c r="AX88" s="717"/>
      <c r="AY88" s="717"/>
      <c r="AZ88" s="717"/>
      <c r="BA88" s="717"/>
      <c r="BB88" s="717"/>
      <c r="BC88" s="718"/>
    </row>
    <row r="89" spans="1:55" ht="9.75" customHeight="1" thickBot="1">
      <c r="A89" s="246"/>
      <c r="B89" s="345"/>
      <c r="C89" s="719"/>
      <c r="D89" s="720"/>
      <c r="E89" s="353"/>
      <c r="F89" s="741"/>
      <c r="G89" s="681"/>
      <c r="H89" s="681"/>
      <c r="I89" s="681"/>
      <c r="J89" s="681"/>
      <c r="K89" s="681"/>
      <c r="L89" s="681"/>
      <c r="M89" s="681"/>
      <c r="N89" s="681"/>
      <c r="O89" s="681"/>
      <c r="P89" s="681"/>
      <c r="Q89" s="681"/>
      <c r="R89" s="681"/>
      <c r="S89" s="681"/>
      <c r="T89" s="681"/>
      <c r="U89" s="732"/>
      <c r="V89" s="733"/>
      <c r="W89" s="733"/>
      <c r="X89" s="733"/>
      <c r="Y89" s="734"/>
      <c r="Z89" s="757"/>
      <c r="AA89" s="737"/>
      <c r="AB89" s="246"/>
      <c r="AC89" s="246"/>
      <c r="AD89" s="246"/>
      <c r="AE89" s="246"/>
      <c r="AF89" s="246"/>
      <c r="AG89" s="246"/>
      <c r="AH89" s="246"/>
      <c r="AI89" s="246"/>
      <c r="AJ89" s="311"/>
      <c r="AK89" s="311"/>
      <c r="AL89" s="311"/>
    </row>
    <row r="90" spans="1:55" ht="16.5" customHeight="1">
      <c r="A90" s="246"/>
      <c r="B90" s="345"/>
      <c r="C90" s="721"/>
      <c r="D90" s="722"/>
      <c r="E90" s="354"/>
      <c r="F90" s="742"/>
      <c r="G90" s="743"/>
      <c r="H90" s="743"/>
      <c r="I90" s="743"/>
      <c r="J90" s="743"/>
      <c r="K90" s="743"/>
      <c r="L90" s="743"/>
      <c r="M90" s="743"/>
      <c r="N90" s="743"/>
      <c r="O90" s="743"/>
      <c r="P90" s="743"/>
      <c r="Q90" s="743"/>
      <c r="R90" s="743"/>
      <c r="S90" s="743"/>
      <c r="T90" s="743"/>
      <c r="U90" s="336" t="s">
        <v>69</v>
      </c>
      <c r="V90" s="678">
        <f>U88/2</f>
        <v>0</v>
      </c>
      <c r="W90" s="678"/>
      <c r="X90" s="678"/>
      <c r="Y90" s="99" t="s">
        <v>32</v>
      </c>
      <c r="Z90" s="4" t="s">
        <v>70</v>
      </c>
      <c r="AA90" s="101"/>
      <c r="AB90" s="332"/>
      <c r="AC90" s="333"/>
      <c r="AD90" s="750"/>
      <c r="AE90" s="750"/>
      <c r="AF90" s="328"/>
      <c r="AG90" s="246"/>
      <c r="AH90" s="246"/>
      <c r="AI90" s="355"/>
      <c r="AJ90" s="311"/>
      <c r="AK90" s="311"/>
      <c r="AL90" s="311"/>
      <c r="AM90" s="347"/>
    </row>
    <row r="91" spans="1:55" ht="6.75" customHeight="1">
      <c r="A91" s="246"/>
      <c r="B91" s="314" t="s">
        <v>97</v>
      </c>
      <c r="C91" s="314"/>
      <c r="D91" s="314"/>
      <c r="E91" s="314"/>
      <c r="F91" s="311"/>
      <c r="G91" s="312"/>
      <c r="H91" s="312"/>
      <c r="I91" s="312"/>
      <c r="J91" s="312"/>
      <c r="K91" s="312"/>
      <c r="L91" s="312"/>
      <c r="M91" s="356"/>
      <c r="N91" s="312"/>
      <c r="O91" s="312"/>
      <c r="P91" s="312"/>
      <c r="Q91" s="312"/>
      <c r="R91" s="312"/>
      <c r="S91" s="312"/>
      <c r="T91" s="312"/>
      <c r="U91" s="312"/>
      <c r="V91" s="312"/>
      <c r="W91" s="312"/>
      <c r="X91" s="312"/>
      <c r="Y91" s="312"/>
      <c r="Z91" s="312"/>
      <c r="AA91" s="312"/>
      <c r="AB91" s="312"/>
      <c r="AC91" s="312"/>
      <c r="AD91" s="312"/>
      <c r="AE91" s="312"/>
      <c r="AF91" s="312"/>
      <c r="AG91" s="312"/>
      <c r="AH91" s="312"/>
      <c r="AI91" s="312"/>
      <c r="AJ91" s="312"/>
      <c r="AK91" s="312"/>
      <c r="AL91" s="254"/>
      <c r="AM91" s="255"/>
      <c r="AR91" s="283"/>
    </row>
    <row r="92" spans="1:55" s="359" customFormat="1" ht="21" customHeight="1" thickBot="1">
      <c r="A92" s="357"/>
      <c r="B92" s="767" t="s">
        <v>98</v>
      </c>
      <c r="C92" s="767"/>
      <c r="D92" s="767"/>
      <c r="E92" s="767"/>
      <c r="F92" s="767"/>
      <c r="G92" s="767"/>
      <c r="H92" s="767"/>
      <c r="I92" s="767"/>
      <c r="J92" s="767"/>
      <c r="K92" s="767"/>
      <c r="L92" s="767"/>
      <c r="M92" s="767"/>
      <c r="N92" s="767"/>
      <c r="O92" s="767"/>
      <c r="P92" s="767"/>
      <c r="Q92" s="767"/>
      <c r="R92" s="767"/>
      <c r="S92" s="767"/>
      <c r="T92" s="767"/>
      <c r="U92" s="767"/>
      <c r="V92" s="767"/>
      <c r="W92" s="767"/>
      <c r="X92" s="767"/>
      <c r="Y92" s="767"/>
      <c r="Z92" s="767"/>
      <c r="AA92" s="767"/>
      <c r="AB92" s="767"/>
      <c r="AC92" s="767"/>
      <c r="AD92" s="767"/>
      <c r="AE92" s="767"/>
      <c r="AF92" s="767"/>
      <c r="AG92" s="767"/>
      <c r="AH92" s="767"/>
      <c r="AI92" s="767"/>
      <c r="AJ92" s="767"/>
      <c r="AK92" s="767"/>
      <c r="AL92" s="357"/>
      <c r="AM92" s="358"/>
    </row>
    <row r="93" spans="1:55" s="255" customFormat="1" ht="13.8" thickBot="1">
      <c r="A93" s="254"/>
      <c r="B93" s="318" t="s">
        <v>99</v>
      </c>
      <c r="C93" s="297"/>
      <c r="D93" s="297"/>
      <c r="E93" s="297"/>
      <c r="F93" s="297"/>
      <c r="G93" s="297"/>
      <c r="H93" s="297"/>
      <c r="I93" s="297"/>
      <c r="J93" s="297"/>
      <c r="K93" s="297"/>
      <c r="L93" s="297"/>
      <c r="M93" s="297"/>
      <c r="N93" s="297"/>
      <c r="O93" s="297"/>
      <c r="P93" s="297"/>
      <c r="Q93" s="297"/>
      <c r="R93" s="360" t="s">
        <v>85</v>
      </c>
      <c r="S93" s="361" t="s">
        <v>100</v>
      </c>
      <c r="T93" s="254"/>
      <c r="U93" s="297"/>
      <c r="V93" s="297"/>
      <c r="W93" s="297"/>
      <c r="X93" s="297"/>
      <c r="Y93" s="297"/>
      <c r="Z93" s="297"/>
      <c r="AA93" s="297"/>
      <c r="AB93" s="297"/>
      <c r="AC93" s="297"/>
      <c r="AD93" s="297"/>
      <c r="AE93" s="297"/>
      <c r="AF93" s="297"/>
      <c r="AG93" s="297"/>
      <c r="AH93" s="297"/>
      <c r="AI93" s="768" t="str">
        <f>IF(SUM('別紙様式6-2 事業所個票１:事業所個票10'!CI4)&gt;=1,"該当","")</f>
        <v/>
      </c>
      <c r="AJ93" s="769"/>
      <c r="AK93" s="770"/>
      <c r="AL93" s="254"/>
      <c r="AM93" s="1"/>
    </row>
    <row r="94" spans="1:55" s="255" customFormat="1" ht="2.25" customHeight="1" thickBot="1">
      <c r="A94" s="254"/>
      <c r="B94" s="254"/>
      <c r="C94" s="254"/>
      <c r="D94" s="362"/>
      <c r="E94" s="362"/>
      <c r="F94" s="362"/>
      <c r="G94" s="362"/>
      <c r="H94" s="362"/>
      <c r="I94" s="362"/>
      <c r="J94" s="362"/>
      <c r="K94" s="362"/>
      <c r="L94" s="362"/>
      <c r="M94" s="362"/>
      <c r="N94" s="362"/>
      <c r="O94" s="362"/>
      <c r="P94" s="362"/>
      <c r="Q94" s="362"/>
      <c r="R94" s="363"/>
      <c r="S94" s="363"/>
      <c r="T94" s="363"/>
      <c r="U94" s="362"/>
      <c r="V94" s="362"/>
      <c r="W94" s="362"/>
      <c r="X94" s="362"/>
      <c r="Y94" s="362"/>
      <c r="Z94" s="362"/>
      <c r="AA94" s="362"/>
      <c r="AB94" s="362"/>
      <c r="AC94" s="362"/>
      <c r="AD94" s="362"/>
      <c r="AE94" s="362"/>
      <c r="AF94" s="362"/>
      <c r="AG94" s="362"/>
      <c r="AH94" s="362"/>
      <c r="AI94" s="362"/>
      <c r="AJ94" s="362"/>
      <c r="AK94" s="362"/>
      <c r="AL94" s="254"/>
      <c r="AM94" s="1"/>
    </row>
    <row r="95" spans="1:55" s="255" customFormat="1" ht="13.8" thickBot="1">
      <c r="A95" s="254"/>
      <c r="B95" s="318" t="s">
        <v>101</v>
      </c>
      <c r="C95" s="364"/>
      <c r="D95" s="364"/>
      <c r="E95" s="364"/>
      <c r="F95" s="364"/>
      <c r="G95" s="364"/>
      <c r="H95" s="364"/>
      <c r="I95" s="364"/>
      <c r="J95" s="364"/>
      <c r="K95" s="364"/>
      <c r="L95" s="364"/>
      <c r="M95" s="364"/>
      <c r="N95" s="364"/>
      <c r="O95" s="364"/>
      <c r="P95" s="364"/>
      <c r="Q95" s="364"/>
      <c r="R95" s="360" t="s">
        <v>85</v>
      </c>
      <c r="S95" s="361" t="s">
        <v>102</v>
      </c>
      <c r="T95" s="254"/>
      <c r="U95" s="364"/>
      <c r="V95" s="364"/>
      <c r="W95" s="364"/>
      <c r="X95" s="364"/>
      <c r="Y95" s="364"/>
      <c r="Z95" s="364"/>
      <c r="AA95" s="364"/>
      <c r="AB95" s="364"/>
      <c r="AC95" s="364"/>
      <c r="AD95" s="364"/>
      <c r="AE95" s="364"/>
      <c r="AF95" s="364"/>
      <c r="AG95" s="364"/>
      <c r="AH95" s="364"/>
      <c r="AI95" s="768" t="str">
        <f>IF(SUM('別紙様式6-2 事業所個票１:事業所個票10'!CI4)=0,"該当","")</f>
        <v>該当</v>
      </c>
      <c r="AJ95" s="769"/>
      <c r="AK95" s="770"/>
      <c r="AL95" s="254"/>
      <c r="AM95" s="1"/>
    </row>
    <row r="96" spans="1:55" s="255" customFormat="1" ht="5.25" customHeight="1">
      <c r="A96" s="254"/>
      <c r="B96" s="344"/>
      <c r="C96" s="365"/>
      <c r="D96" s="365"/>
      <c r="E96" s="365"/>
      <c r="F96" s="365"/>
      <c r="G96" s="365"/>
      <c r="H96" s="365"/>
      <c r="I96" s="365"/>
      <c r="J96" s="365"/>
      <c r="K96" s="365"/>
      <c r="L96" s="365"/>
      <c r="M96" s="365"/>
      <c r="N96" s="365"/>
      <c r="O96" s="365"/>
      <c r="P96" s="365"/>
      <c r="Q96" s="365"/>
      <c r="R96" s="365"/>
      <c r="S96" s="365"/>
      <c r="T96" s="365"/>
      <c r="U96" s="365"/>
      <c r="V96" s="365"/>
      <c r="W96" s="365"/>
      <c r="X96" s="365"/>
      <c r="Y96" s="365"/>
      <c r="Z96" s="365"/>
      <c r="AA96" s="254"/>
      <c r="AB96" s="365"/>
      <c r="AC96" s="365"/>
      <c r="AD96" s="365"/>
      <c r="AE96" s="365"/>
      <c r="AF96" s="365"/>
      <c r="AG96" s="365"/>
      <c r="AH96" s="365"/>
      <c r="AI96" s="365"/>
      <c r="AJ96" s="365"/>
      <c r="AK96" s="365"/>
      <c r="AL96" s="254"/>
      <c r="AM96" s="1"/>
    </row>
    <row r="97" spans="1:55" s="338" customFormat="1" ht="12.75" customHeight="1" thickBot="1">
      <c r="A97" s="280"/>
      <c r="B97" s="280"/>
      <c r="C97" s="771" t="s">
        <v>103</v>
      </c>
      <c r="D97" s="771"/>
      <c r="E97" s="771"/>
      <c r="F97" s="771"/>
      <c r="G97" s="771"/>
      <c r="H97" s="771"/>
      <c r="I97" s="771"/>
      <c r="J97" s="771"/>
      <c r="K97" s="771"/>
      <c r="L97" s="771"/>
      <c r="M97" s="771"/>
      <c r="N97" s="771"/>
      <c r="O97" s="771"/>
      <c r="P97" s="771"/>
      <c r="Q97" s="771"/>
      <c r="R97" s="771"/>
      <c r="S97" s="771"/>
      <c r="T97" s="771"/>
      <c r="U97" s="280"/>
      <c r="V97" s="280"/>
      <c r="W97" s="280"/>
      <c r="X97" s="280"/>
      <c r="Y97" s="280"/>
      <c r="Z97" s="280"/>
      <c r="AA97" s="280"/>
      <c r="AB97" s="280"/>
      <c r="AC97" s="280"/>
      <c r="AD97" s="321"/>
      <c r="AE97" s="321"/>
      <c r="AF97" s="321"/>
      <c r="AG97" s="321"/>
      <c r="AH97" s="321"/>
      <c r="AI97" s="321"/>
      <c r="AJ97" s="321"/>
      <c r="AK97" s="321"/>
      <c r="AL97" s="280"/>
      <c r="AM97" s="366"/>
    </row>
    <row r="98" spans="1:55" s="255" customFormat="1" ht="18" customHeight="1" thickBot="1">
      <c r="A98" s="254"/>
      <c r="B98" s="254"/>
      <c r="C98" s="759"/>
      <c r="D98" s="760"/>
      <c r="E98" s="613" t="s">
        <v>104</v>
      </c>
      <c r="F98" s="613"/>
      <c r="G98" s="613"/>
      <c r="H98" s="613"/>
      <c r="I98" s="613"/>
      <c r="J98" s="613"/>
      <c r="K98" s="613"/>
      <c r="L98" s="613"/>
      <c r="M98" s="613"/>
      <c r="N98" s="613"/>
      <c r="O98" s="613"/>
      <c r="P98" s="613"/>
      <c r="Q98" s="613"/>
      <c r="R98" s="772"/>
      <c r="S98" s="367" t="s">
        <v>39</v>
      </c>
      <c r="T98" s="325" t="str">
        <f>IFERROR(IF(AM99=TRUE,"○",IF(AND(AI95="該当",OR(AM107=TRUE,AM108=TRUE)),"","×")),"")</f>
        <v>×</v>
      </c>
      <c r="U98" s="254"/>
      <c r="V98" s="368"/>
      <c r="W98" s="368"/>
      <c r="X98" s="368"/>
      <c r="Y98" s="368"/>
      <c r="Z98" s="368"/>
      <c r="AA98" s="368"/>
      <c r="AB98" s="368"/>
      <c r="AC98" s="368"/>
      <c r="AD98" s="368"/>
      <c r="AE98" s="368"/>
      <c r="AF98" s="368"/>
      <c r="AG98" s="368"/>
      <c r="AH98" s="368"/>
      <c r="AI98" s="368"/>
      <c r="AJ98" s="368"/>
      <c r="AK98" s="368"/>
      <c r="AL98" s="280"/>
      <c r="AM98" s="305" t="s">
        <v>2231</v>
      </c>
    </row>
    <row r="99" spans="1:55" s="255" customFormat="1" ht="16.5" customHeight="1">
      <c r="A99" s="254"/>
      <c r="B99" s="369"/>
      <c r="C99" s="370" t="s">
        <v>105</v>
      </c>
      <c r="D99" s="371" t="s">
        <v>106</v>
      </c>
      <c r="E99" s="300"/>
      <c r="F99" s="300"/>
      <c r="G99" s="300"/>
      <c r="H99" s="300"/>
      <c r="I99" s="300"/>
      <c r="J99" s="300"/>
      <c r="K99" s="300"/>
      <c r="L99" s="300"/>
      <c r="M99" s="300"/>
      <c r="N99" s="300"/>
      <c r="O99" s="300"/>
      <c r="P99" s="300"/>
      <c r="Q99" s="300"/>
      <c r="R99" s="300"/>
      <c r="S99" s="371"/>
      <c r="T99" s="371"/>
      <c r="U99" s="371"/>
      <c r="V99" s="300"/>
      <c r="W99" s="300"/>
      <c r="X99" s="300"/>
      <c r="Y99" s="300"/>
      <c r="Z99" s="372"/>
      <c r="AA99" s="372"/>
      <c r="AB99" s="372"/>
      <c r="AC99" s="372"/>
      <c r="AD99" s="264"/>
      <c r="AE99" s="264"/>
      <c r="AF99" s="264"/>
      <c r="AG99" s="264"/>
      <c r="AH99" s="297"/>
      <c r="AI99" s="297"/>
      <c r="AJ99" s="297"/>
      <c r="AK99" s="373"/>
      <c r="AL99" s="317"/>
      <c r="AM99" s="159" t="b">
        <v>0</v>
      </c>
      <c r="AN99" s="611" t="s">
        <v>2237</v>
      </c>
      <c r="AO99" s="611"/>
      <c r="AP99" s="611"/>
    </row>
    <row r="100" spans="1:55" s="255" customFormat="1" ht="16.5" customHeight="1">
      <c r="A100" s="254"/>
      <c r="B100" s="369"/>
      <c r="C100" s="374" t="s">
        <v>107</v>
      </c>
      <c r="D100" s="375" t="s">
        <v>108</v>
      </c>
      <c r="E100" s="375"/>
      <c r="F100" s="375"/>
      <c r="G100" s="375"/>
      <c r="H100" s="375"/>
      <c r="I100" s="375"/>
      <c r="J100" s="375"/>
      <c r="K100" s="375"/>
      <c r="L100" s="375"/>
      <c r="M100" s="375"/>
      <c r="N100" s="375"/>
      <c r="O100" s="375"/>
      <c r="P100" s="375"/>
      <c r="Q100" s="375"/>
      <c r="R100" s="375"/>
      <c r="S100" s="375"/>
      <c r="T100" s="375"/>
      <c r="U100" s="375"/>
      <c r="V100" s="375"/>
      <c r="W100" s="375"/>
      <c r="X100" s="375"/>
      <c r="Y100" s="375"/>
      <c r="Z100" s="376"/>
      <c r="AA100" s="376"/>
      <c r="AB100" s="376"/>
      <c r="AC100" s="376"/>
      <c r="AD100" s="377"/>
      <c r="AE100" s="377"/>
      <c r="AF100" s="377"/>
      <c r="AG100" s="377"/>
      <c r="AH100" s="378"/>
      <c r="AI100" s="378"/>
      <c r="AJ100" s="378"/>
      <c r="AK100" s="379"/>
      <c r="AL100" s="317"/>
      <c r="AM100" s="159" t="b">
        <v>0</v>
      </c>
      <c r="AN100" s="611" t="s">
        <v>2238</v>
      </c>
      <c r="AO100" s="611"/>
      <c r="AP100" s="611"/>
    </row>
    <row r="101" spans="1:55" s="255" customFormat="1" ht="16.5" customHeight="1">
      <c r="A101" s="254"/>
      <c r="B101" s="369"/>
      <c r="C101" s="380" t="s">
        <v>109</v>
      </c>
      <c r="D101" s="381" t="s">
        <v>110</v>
      </c>
      <c r="E101" s="382"/>
      <c r="F101" s="382"/>
      <c r="G101" s="382"/>
      <c r="H101" s="382"/>
      <c r="I101" s="382"/>
      <c r="J101" s="382"/>
      <c r="K101" s="382"/>
      <c r="L101" s="382"/>
      <c r="M101" s="382"/>
      <c r="N101" s="382"/>
      <c r="O101" s="382"/>
      <c r="P101" s="382"/>
      <c r="Q101" s="382"/>
      <c r="R101" s="382"/>
      <c r="S101" s="382"/>
      <c r="T101" s="382"/>
      <c r="U101" s="382"/>
      <c r="V101" s="382"/>
      <c r="W101" s="382"/>
      <c r="X101" s="382"/>
      <c r="Y101" s="382"/>
      <c r="Z101" s="383"/>
      <c r="AA101" s="383"/>
      <c r="AB101" s="383"/>
      <c r="AC101" s="383"/>
      <c r="AD101" s="293"/>
      <c r="AE101" s="293"/>
      <c r="AF101" s="293"/>
      <c r="AG101" s="293"/>
      <c r="AH101" s="384"/>
      <c r="AI101" s="384"/>
      <c r="AJ101" s="384"/>
      <c r="AK101" s="385"/>
      <c r="AL101" s="317"/>
      <c r="AM101" s="386"/>
    </row>
    <row r="102" spans="1:55" s="255" customFormat="1" ht="6.75" customHeight="1" thickBot="1">
      <c r="A102" s="254"/>
      <c r="B102" s="369"/>
      <c r="C102" s="304"/>
      <c r="D102" s="300"/>
      <c r="E102" s="314"/>
      <c r="F102" s="314"/>
      <c r="G102" s="314"/>
      <c r="H102" s="314"/>
      <c r="I102" s="314"/>
      <c r="J102" s="314"/>
      <c r="K102" s="314"/>
      <c r="L102" s="314"/>
      <c r="M102" s="314"/>
      <c r="N102" s="314"/>
      <c r="O102" s="314"/>
      <c r="P102" s="314"/>
      <c r="Q102" s="314"/>
      <c r="R102" s="314"/>
      <c r="S102" s="314"/>
      <c r="T102" s="314"/>
      <c r="U102" s="314"/>
      <c r="V102" s="314"/>
      <c r="W102" s="314"/>
      <c r="X102" s="314"/>
      <c r="Y102" s="314"/>
      <c r="Z102" s="372"/>
      <c r="AA102" s="372"/>
      <c r="AB102" s="372"/>
      <c r="AC102" s="372"/>
      <c r="AD102" s="264"/>
      <c r="AE102" s="264"/>
      <c r="AF102" s="264"/>
      <c r="AG102" s="264"/>
      <c r="AH102" s="297"/>
      <c r="AI102" s="297"/>
      <c r="AJ102" s="297"/>
      <c r="AK102" s="297"/>
      <c r="AL102" s="317"/>
      <c r="AM102" s="386"/>
      <c r="AN102" s="1"/>
      <c r="AO102" s="1"/>
      <c r="AP102" s="1"/>
      <c r="AQ102" s="1"/>
    </row>
    <row r="103" spans="1:55" s="255" customFormat="1" ht="26.25" customHeight="1" thickBot="1">
      <c r="A103" s="254"/>
      <c r="B103" s="369"/>
      <c r="C103" s="758" t="s">
        <v>111</v>
      </c>
      <c r="D103" s="758"/>
      <c r="E103" s="758"/>
      <c r="F103" s="758"/>
      <c r="G103" s="758"/>
      <c r="H103" s="758"/>
      <c r="I103" s="758"/>
      <c r="J103" s="758"/>
      <c r="K103" s="758"/>
      <c r="L103" s="314"/>
      <c r="M103" s="759"/>
      <c r="N103" s="760"/>
      <c r="O103" s="761" t="s">
        <v>112</v>
      </c>
      <c r="P103" s="762"/>
      <c r="Q103" s="762"/>
      <c r="R103" s="762"/>
      <c r="S103" s="762"/>
      <c r="T103" s="762"/>
      <c r="U103" s="762"/>
      <c r="V103" s="762"/>
      <c r="W103" s="762"/>
      <c r="X103" s="762"/>
      <c r="Y103" s="762"/>
      <c r="Z103" s="762"/>
      <c r="AA103" s="762"/>
      <c r="AB103" s="762"/>
      <c r="AC103" s="762"/>
      <c r="AD103" s="762"/>
      <c r="AE103" s="762"/>
      <c r="AF103" s="762"/>
      <c r="AG103" s="762"/>
      <c r="AH103" s="762"/>
      <c r="AI103" s="762"/>
      <c r="AJ103" s="763"/>
      <c r="AK103" s="273" t="str">
        <f>IF(T98="○","",(IF(AM100=TRUE,"○","×")))</f>
        <v>×</v>
      </c>
      <c r="AL103" s="254"/>
      <c r="AM103" s="764" t="s">
        <v>2147</v>
      </c>
      <c r="AN103" s="765"/>
      <c r="AO103" s="765"/>
      <c r="AP103" s="765"/>
      <c r="AQ103" s="765"/>
      <c r="AR103" s="765"/>
      <c r="AS103" s="765"/>
      <c r="AT103" s="765"/>
      <c r="AU103" s="765"/>
      <c r="AV103" s="765"/>
      <c r="AW103" s="765"/>
      <c r="AX103" s="765"/>
      <c r="AY103" s="765"/>
      <c r="AZ103" s="765"/>
      <c r="BA103" s="765"/>
      <c r="BB103" s="765"/>
      <c r="BC103" s="766"/>
    </row>
    <row r="104" spans="1:55" s="255" customFormat="1" ht="8.25" customHeight="1">
      <c r="A104" s="254"/>
      <c r="B104" s="369"/>
      <c r="C104" s="311"/>
      <c r="D104" s="300"/>
      <c r="E104" s="314"/>
      <c r="F104" s="314"/>
      <c r="G104" s="314"/>
      <c r="H104" s="314"/>
      <c r="I104" s="314"/>
      <c r="J104" s="314"/>
      <c r="K104" s="314"/>
      <c r="L104" s="314"/>
      <c r="M104" s="314"/>
      <c r="N104" s="314"/>
      <c r="O104" s="314"/>
      <c r="P104" s="314"/>
      <c r="Q104" s="314"/>
      <c r="R104" s="314"/>
      <c r="S104" s="314"/>
      <c r="T104" s="314"/>
      <c r="U104" s="314"/>
      <c r="V104" s="314"/>
      <c r="W104" s="314"/>
      <c r="X104" s="314"/>
      <c r="Y104" s="314"/>
      <c r="Z104" s="372"/>
      <c r="AA104" s="372"/>
      <c r="AB104" s="372"/>
      <c r="AC104" s="372"/>
      <c r="AD104" s="264"/>
      <c r="AE104" s="264"/>
      <c r="AF104" s="264"/>
      <c r="AG104" s="264"/>
      <c r="AH104" s="297"/>
      <c r="AI104" s="297"/>
      <c r="AJ104" s="297"/>
      <c r="AK104" s="297"/>
      <c r="AL104" s="317"/>
      <c r="AM104" s="386"/>
      <c r="AN104" s="1"/>
      <c r="AO104" s="1"/>
      <c r="AP104" s="1"/>
      <c r="AQ104" s="1"/>
    </row>
    <row r="105" spans="1:55" s="255" customFormat="1" ht="16.5" customHeight="1" thickBot="1">
      <c r="A105" s="254"/>
      <c r="B105" s="254"/>
      <c r="C105" s="771" t="s">
        <v>113</v>
      </c>
      <c r="D105" s="771"/>
      <c r="E105" s="771"/>
      <c r="F105" s="771"/>
      <c r="G105" s="771"/>
      <c r="H105" s="771"/>
      <c r="I105" s="771"/>
      <c r="J105" s="771"/>
      <c r="K105" s="771"/>
      <c r="L105" s="771"/>
      <c r="M105" s="771"/>
      <c r="N105" s="771"/>
      <c r="O105" s="771"/>
      <c r="P105" s="771"/>
      <c r="Q105" s="771"/>
      <c r="R105" s="771"/>
      <c r="S105" s="387"/>
      <c r="T105" s="387"/>
      <c r="U105" s="387"/>
      <c r="V105" s="387"/>
      <c r="W105" s="387"/>
      <c r="X105" s="387"/>
      <c r="Y105" s="314"/>
      <c r="Z105" s="387"/>
      <c r="AA105" s="387"/>
      <c r="AB105" s="387"/>
      <c r="AC105" s="387"/>
      <c r="AD105" s="387"/>
      <c r="AE105" s="387"/>
      <c r="AF105" s="387"/>
      <c r="AG105" s="387"/>
      <c r="AH105" s="387"/>
      <c r="AI105" s="387"/>
      <c r="AJ105" s="387"/>
      <c r="AK105" s="387"/>
      <c r="AL105" s="387"/>
    </row>
    <row r="106" spans="1:55" s="255" customFormat="1" ht="16.5" customHeight="1" thickBot="1">
      <c r="A106" s="254"/>
      <c r="B106" s="388"/>
      <c r="C106" s="759"/>
      <c r="D106" s="760"/>
      <c r="E106" s="613" t="s">
        <v>114</v>
      </c>
      <c r="F106" s="613"/>
      <c r="G106" s="613"/>
      <c r="H106" s="613"/>
      <c r="I106" s="613"/>
      <c r="J106" s="613"/>
      <c r="K106" s="613"/>
      <c r="L106" s="613"/>
      <c r="M106" s="613"/>
      <c r="N106" s="613"/>
      <c r="O106" s="613"/>
      <c r="P106" s="613"/>
      <c r="Q106" s="613"/>
      <c r="R106" s="772"/>
      <c r="S106" s="367" t="s">
        <v>39</v>
      </c>
      <c r="T106" s="325" t="str">
        <f>IFERROR(IF(AND(AM107=TRUE,OR(AND(AR107=TRUE,J109&lt;&gt;""),AND(AR108=TRUE,J111&lt;&gt;""))),"○",IF(AND(AI95="該当",OR(AM99=TRUE,AM100=TRUE)),"","×")),"")</f>
        <v>×</v>
      </c>
      <c r="U106" s="389"/>
      <c r="V106" s="390"/>
      <c r="W106" s="390"/>
      <c r="X106" s="390"/>
      <c r="Y106" s="390"/>
      <c r="Z106" s="390"/>
      <c r="AA106" s="390"/>
      <c r="AB106" s="390"/>
      <c r="AC106" s="390"/>
      <c r="AD106" s="390"/>
      <c r="AE106" s="390"/>
      <c r="AF106" s="390"/>
      <c r="AG106" s="390"/>
      <c r="AH106" s="390"/>
      <c r="AI106" s="390"/>
      <c r="AJ106" s="390"/>
      <c r="AK106" s="390"/>
      <c r="AL106" s="387"/>
      <c r="AM106" s="305" t="s">
        <v>2231</v>
      </c>
    </row>
    <row r="107" spans="1:55" s="255" customFormat="1" ht="26.25" customHeight="1" thickBot="1">
      <c r="A107" s="254"/>
      <c r="B107" s="773"/>
      <c r="C107" s="370" t="s">
        <v>105</v>
      </c>
      <c r="D107" s="774" t="s">
        <v>115</v>
      </c>
      <c r="E107" s="775"/>
      <c r="F107" s="775"/>
      <c r="G107" s="775"/>
      <c r="H107" s="670"/>
      <c r="I107" s="670"/>
      <c r="J107" s="670"/>
      <c r="K107" s="670"/>
      <c r="L107" s="670"/>
      <c r="M107" s="670"/>
      <c r="N107" s="670"/>
      <c r="O107" s="670"/>
      <c r="P107" s="670"/>
      <c r="Q107" s="670"/>
      <c r="R107" s="670"/>
      <c r="S107" s="670"/>
      <c r="T107" s="670"/>
      <c r="U107" s="670"/>
      <c r="V107" s="670"/>
      <c r="W107" s="670"/>
      <c r="X107" s="670"/>
      <c r="Y107" s="670"/>
      <c r="Z107" s="670"/>
      <c r="AA107" s="670"/>
      <c r="AB107" s="670"/>
      <c r="AC107" s="670"/>
      <c r="AD107" s="670"/>
      <c r="AE107" s="670"/>
      <c r="AF107" s="670"/>
      <c r="AG107" s="670"/>
      <c r="AH107" s="670"/>
      <c r="AI107" s="670"/>
      <c r="AJ107" s="670"/>
      <c r="AK107" s="776"/>
      <c r="AL107" s="254"/>
      <c r="AM107" s="159" t="b">
        <v>0</v>
      </c>
      <c r="AN107" s="611" t="s">
        <v>2237</v>
      </c>
      <c r="AO107" s="611"/>
      <c r="AP107" s="611"/>
      <c r="AQ107" s="1"/>
      <c r="AR107" s="159" t="b">
        <v>0</v>
      </c>
      <c r="AS107" s="611" t="s">
        <v>2239</v>
      </c>
      <c r="AT107" s="611"/>
      <c r="AU107" s="611"/>
    </row>
    <row r="108" spans="1:55" s="255" customFormat="1" ht="25.5" customHeight="1" thickBot="1">
      <c r="A108" s="254"/>
      <c r="B108" s="773"/>
      <c r="C108" s="791"/>
      <c r="D108" s="793" t="s">
        <v>116</v>
      </c>
      <c r="E108" s="794"/>
      <c r="F108" s="794"/>
      <c r="G108" s="794"/>
      <c r="H108" s="799"/>
      <c r="I108" s="801" t="s">
        <v>33</v>
      </c>
      <c r="J108" s="803" t="s">
        <v>117</v>
      </c>
      <c r="K108" s="804"/>
      <c r="L108" s="804"/>
      <c r="M108" s="804"/>
      <c r="N108" s="804"/>
      <c r="O108" s="804"/>
      <c r="P108" s="804"/>
      <c r="Q108" s="804"/>
      <c r="R108" s="804"/>
      <c r="S108" s="804"/>
      <c r="T108" s="804"/>
      <c r="U108" s="804"/>
      <c r="V108" s="804"/>
      <c r="W108" s="804"/>
      <c r="X108" s="804"/>
      <c r="Y108" s="804"/>
      <c r="Z108" s="804"/>
      <c r="AA108" s="804"/>
      <c r="AB108" s="804"/>
      <c r="AC108" s="804"/>
      <c r="AD108" s="804"/>
      <c r="AE108" s="804"/>
      <c r="AF108" s="804"/>
      <c r="AG108" s="804"/>
      <c r="AH108" s="804"/>
      <c r="AI108" s="804"/>
      <c r="AJ108" s="804"/>
      <c r="AK108" s="805"/>
      <c r="AL108" s="254"/>
      <c r="AM108" s="159" t="b">
        <v>0</v>
      </c>
      <c r="AN108" s="611" t="s">
        <v>2238</v>
      </c>
      <c r="AO108" s="611"/>
      <c r="AP108" s="611"/>
      <c r="AQ108" s="391"/>
      <c r="AR108" s="159" t="b">
        <v>0</v>
      </c>
      <c r="AS108" s="611" t="s">
        <v>2240</v>
      </c>
      <c r="AT108" s="611"/>
      <c r="AU108" s="611"/>
      <c r="AV108" s="391"/>
      <c r="AW108" s="391"/>
      <c r="AX108" s="391"/>
      <c r="AY108" s="391"/>
      <c r="AZ108" s="391"/>
      <c r="BA108" s="391"/>
      <c r="BB108" s="391"/>
      <c r="BC108" s="391"/>
    </row>
    <row r="109" spans="1:55" s="255" customFormat="1" ht="33" customHeight="1" thickBot="1">
      <c r="A109" s="254"/>
      <c r="B109" s="773"/>
      <c r="C109" s="791"/>
      <c r="D109" s="795"/>
      <c r="E109" s="796"/>
      <c r="F109" s="796"/>
      <c r="G109" s="796"/>
      <c r="H109" s="800"/>
      <c r="I109" s="802"/>
      <c r="J109" s="806"/>
      <c r="K109" s="807"/>
      <c r="L109" s="807"/>
      <c r="M109" s="807"/>
      <c r="N109" s="807"/>
      <c r="O109" s="807"/>
      <c r="P109" s="807"/>
      <c r="Q109" s="807"/>
      <c r="R109" s="807"/>
      <c r="S109" s="807"/>
      <c r="T109" s="807"/>
      <c r="U109" s="807"/>
      <c r="V109" s="807"/>
      <c r="W109" s="807"/>
      <c r="X109" s="807"/>
      <c r="Y109" s="807"/>
      <c r="Z109" s="807"/>
      <c r="AA109" s="807"/>
      <c r="AB109" s="807"/>
      <c r="AC109" s="807"/>
      <c r="AD109" s="807"/>
      <c r="AE109" s="807"/>
      <c r="AF109" s="807"/>
      <c r="AG109" s="807"/>
      <c r="AH109" s="807"/>
      <c r="AI109" s="807"/>
      <c r="AJ109" s="807"/>
      <c r="AK109" s="808"/>
      <c r="AL109" s="254"/>
      <c r="AM109" s="764" t="s">
        <v>2342</v>
      </c>
      <c r="AN109" s="786"/>
      <c r="AO109" s="786"/>
      <c r="AP109" s="786"/>
      <c r="AQ109" s="786"/>
      <c r="AR109" s="786"/>
      <c r="AS109" s="786"/>
      <c r="AT109" s="786"/>
      <c r="AU109" s="786"/>
      <c r="AV109" s="786"/>
      <c r="AW109" s="786"/>
      <c r="AX109" s="786"/>
      <c r="AY109" s="786"/>
      <c r="AZ109" s="786"/>
      <c r="BA109" s="786"/>
      <c r="BB109" s="786"/>
      <c r="BC109" s="787"/>
    </row>
    <row r="110" spans="1:55" s="255" customFormat="1" ht="19.5" customHeight="1" thickBot="1">
      <c r="A110" s="254"/>
      <c r="B110" s="773"/>
      <c r="C110" s="791"/>
      <c r="D110" s="795"/>
      <c r="E110" s="796"/>
      <c r="F110" s="796"/>
      <c r="G110" s="796"/>
      <c r="H110" s="777"/>
      <c r="I110" s="779" t="s">
        <v>40</v>
      </c>
      <c r="J110" s="392" t="s">
        <v>118</v>
      </c>
      <c r="K110" s="393"/>
      <c r="L110" s="393"/>
      <c r="M110" s="393"/>
      <c r="N110" s="393"/>
      <c r="O110" s="393"/>
      <c r="P110" s="393"/>
      <c r="Q110" s="393"/>
      <c r="R110" s="393"/>
      <c r="S110" s="781" t="s">
        <v>119</v>
      </c>
      <c r="T110" s="781"/>
      <c r="U110" s="781"/>
      <c r="V110" s="781"/>
      <c r="W110" s="781"/>
      <c r="X110" s="781"/>
      <c r="Y110" s="781"/>
      <c r="Z110" s="781"/>
      <c r="AA110" s="781"/>
      <c r="AB110" s="781"/>
      <c r="AC110" s="781"/>
      <c r="AD110" s="781"/>
      <c r="AE110" s="781"/>
      <c r="AF110" s="781"/>
      <c r="AG110" s="781"/>
      <c r="AH110" s="781"/>
      <c r="AI110" s="781"/>
      <c r="AJ110" s="781"/>
      <c r="AK110" s="782"/>
      <c r="AL110" s="254"/>
      <c r="AM110" s="391"/>
      <c r="AN110" s="391"/>
      <c r="AO110" s="391"/>
      <c r="AP110" s="391"/>
      <c r="AQ110" s="391"/>
      <c r="AR110" s="391"/>
      <c r="AS110" s="391"/>
      <c r="AT110" s="391"/>
      <c r="AU110" s="391"/>
      <c r="AV110" s="391"/>
      <c r="AW110" s="391"/>
      <c r="AX110" s="391"/>
      <c r="AY110" s="391"/>
      <c r="AZ110" s="391"/>
      <c r="BA110" s="391"/>
      <c r="BB110" s="391"/>
      <c r="BC110" s="391"/>
    </row>
    <row r="111" spans="1:55" s="255" customFormat="1" ht="35.25" customHeight="1" thickBot="1">
      <c r="A111" s="254"/>
      <c r="B111" s="773"/>
      <c r="C111" s="792"/>
      <c r="D111" s="797"/>
      <c r="E111" s="798"/>
      <c r="F111" s="798"/>
      <c r="G111" s="798"/>
      <c r="H111" s="778"/>
      <c r="I111" s="780"/>
      <c r="J111" s="783"/>
      <c r="K111" s="784"/>
      <c r="L111" s="784"/>
      <c r="M111" s="784"/>
      <c r="N111" s="784"/>
      <c r="O111" s="784"/>
      <c r="P111" s="784"/>
      <c r="Q111" s="784"/>
      <c r="R111" s="784"/>
      <c r="S111" s="784"/>
      <c r="T111" s="784"/>
      <c r="U111" s="784"/>
      <c r="V111" s="784"/>
      <c r="W111" s="784"/>
      <c r="X111" s="784"/>
      <c r="Y111" s="784"/>
      <c r="Z111" s="784"/>
      <c r="AA111" s="784"/>
      <c r="AB111" s="784"/>
      <c r="AC111" s="784"/>
      <c r="AD111" s="784"/>
      <c r="AE111" s="784"/>
      <c r="AF111" s="784"/>
      <c r="AG111" s="784"/>
      <c r="AH111" s="784"/>
      <c r="AI111" s="784"/>
      <c r="AJ111" s="784"/>
      <c r="AK111" s="785"/>
      <c r="AL111" s="254"/>
      <c r="AM111" s="764" t="s">
        <v>2343</v>
      </c>
      <c r="AN111" s="786"/>
      <c r="AO111" s="786"/>
      <c r="AP111" s="786"/>
      <c r="AQ111" s="786"/>
      <c r="AR111" s="786"/>
      <c r="AS111" s="786"/>
      <c r="AT111" s="786"/>
      <c r="AU111" s="786"/>
      <c r="AV111" s="786"/>
      <c r="AW111" s="786"/>
      <c r="AX111" s="786"/>
      <c r="AY111" s="786"/>
      <c r="AZ111" s="786"/>
      <c r="BA111" s="786"/>
      <c r="BB111" s="786"/>
      <c r="BC111" s="787"/>
    </row>
    <row r="112" spans="1:55" s="255" customFormat="1" ht="18" customHeight="1">
      <c r="A112" s="254"/>
      <c r="B112" s="394"/>
      <c r="C112" s="395" t="s">
        <v>107</v>
      </c>
      <c r="D112" s="381" t="s">
        <v>120</v>
      </c>
      <c r="E112" s="396"/>
      <c r="F112" s="396"/>
      <c r="G112" s="396"/>
      <c r="H112" s="382"/>
      <c r="I112" s="382"/>
      <c r="J112" s="382"/>
      <c r="K112" s="382"/>
      <c r="L112" s="382"/>
      <c r="M112" s="382"/>
      <c r="N112" s="382"/>
      <c r="O112" s="382"/>
      <c r="P112" s="382"/>
      <c r="Q112" s="382"/>
      <c r="R112" s="382"/>
      <c r="S112" s="382"/>
      <c r="T112" s="382"/>
      <c r="U112" s="382"/>
      <c r="V112" s="382"/>
      <c r="W112" s="382"/>
      <c r="X112" s="382"/>
      <c r="Y112" s="382"/>
      <c r="Z112" s="383"/>
      <c r="AA112" s="383"/>
      <c r="AB112" s="383"/>
      <c r="AC112" s="383"/>
      <c r="AD112" s="293"/>
      <c r="AE112" s="293"/>
      <c r="AF112" s="293"/>
      <c r="AG112" s="293"/>
      <c r="AH112" s="384"/>
      <c r="AI112" s="384"/>
      <c r="AJ112" s="384"/>
      <c r="AK112" s="397"/>
      <c r="AL112" s="317"/>
      <c r="AM112" s="386"/>
    </row>
    <row r="113" spans="1:55" s="255" customFormat="1" ht="6.75" customHeight="1" thickBot="1">
      <c r="A113" s="254"/>
      <c r="B113" s="398"/>
      <c r="C113" s="398"/>
      <c r="D113" s="398"/>
      <c r="E113" s="398"/>
      <c r="F113" s="398"/>
      <c r="G113" s="398"/>
      <c r="H113" s="398"/>
      <c r="I113" s="398"/>
      <c r="J113" s="398"/>
      <c r="K113" s="398"/>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c r="AI113" s="312"/>
      <c r="AJ113" s="312"/>
      <c r="AK113" s="312"/>
      <c r="AL113" s="254"/>
      <c r="AM113" s="399"/>
    </row>
    <row r="114" spans="1:55" s="255" customFormat="1" ht="25.5" customHeight="1" thickBot="1">
      <c r="A114" s="254"/>
      <c r="B114" s="369"/>
      <c r="C114" s="758" t="s">
        <v>2344</v>
      </c>
      <c r="D114" s="758"/>
      <c r="E114" s="758"/>
      <c r="F114" s="758"/>
      <c r="G114" s="758"/>
      <c r="H114" s="758"/>
      <c r="I114" s="758"/>
      <c r="J114" s="758"/>
      <c r="K114" s="758"/>
      <c r="L114" s="314"/>
      <c r="M114" s="759"/>
      <c r="N114" s="760"/>
      <c r="O114" s="788" t="s">
        <v>121</v>
      </c>
      <c r="P114" s="789"/>
      <c r="Q114" s="789"/>
      <c r="R114" s="789"/>
      <c r="S114" s="789"/>
      <c r="T114" s="789"/>
      <c r="U114" s="789"/>
      <c r="V114" s="789"/>
      <c r="W114" s="789"/>
      <c r="X114" s="789"/>
      <c r="Y114" s="789"/>
      <c r="Z114" s="789"/>
      <c r="AA114" s="789"/>
      <c r="AB114" s="789"/>
      <c r="AC114" s="789"/>
      <c r="AD114" s="789"/>
      <c r="AE114" s="789"/>
      <c r="AF114" s="789"/>
      <c r="AG114" s="789"/>
      <c r="AH114" s="789"/>
      <c r="AI114" s="789"/>
      <c r="AJ114" s="790"/>
      <c r="AK114" s="273" t="str">
        <f>IF(T106="○","",(IF(AM108=TRUE,"○","×")))</f>
        <v>×</v>
      </c>
      <c r="AL114" s="254"/>
      <c r="AM114" s="764" t="s">
        <v>2148</v>
      </c>
      <c r="AN114" s="765"/>
      <c r="AO114" s="765"/>
      <c r="AP114" s="765"/>
      <c r="AQ114" s="765"/>
      <c r="AR114" s="765"/>
      <c r="AS114" s="765"/>
      <c r="AT114" s="765"/>
      <c r="AU114" s="765"/>
      <c r="AV114" s="765"/>
      <c r="AW114" s="765"/>
      <c r="AX114" s="765"/>
      <c r="AY114" s="765"/>
      <c r="AZ114" s="765"/>
      <c r="BA114" s="765"/>
      <c r="BB114" s="765"/>
      <c r="BC114" s="766"/>
    </row>
    <row r="115" spans="1:55" s="255" customFormat="1" ht="12" customHeight="1">
      <c r="A115" s="254"/>
      <c r="B115" s="398"/>
      <c r="C115" s="398"/>
      <c r="D115" s="398"/>
      <c r="E115" s="398"/>
      <c r="F115" s="398"/>
      <c r="G115" s="398"/>
      <c r="H115" s="398"/>
      <c r="I115" s="398"/>
      <c r="J115" s="398"/>
      <c r="K115" s="398"/>
      <c r="L115" s="312"/>
      <c r="M115" s="312"/>
      <c r="N115" s="312"/>
      <c r="O115" s="312"/>
      <c r="P115" s="312"/>
      <c r="Q115" s="312"/>
      <c r="R115" s="312"/>
      <c r="S115" s="312"/>
      <c r="T115" s="312"/>
      <c r="U115" s="312"/>
      <c r="V115" s="312"/>
      <c r="W115" s="312"/>
      <c r="X115" s="312"/>
      <c r="Y115" s="312"/>
      <c r="Z115" s="312"/>
      <c r="AA115" s="312"/>
      <c r="AB115" s="312"/>
      <c r="AC115" s="312"/>
      <c r="AD115" s="312"/>
      <c r="AE115" s="312"/>
      <c r="AF115" s="312"/>
      <c r="AG115" s="312"/>
      <c r="AH115" s="312"/>
      <c r="AI115" s="312"/>
      <c r="AJ115" s="312"/>
      <c r="AK115" s="312"/>
      <c r="AL115" s="254"/>
      <c r="AM115" s="399"/>
    </row>
    <row r="116" spans="1:55" s="255" customFormat="1" ht="21" customHeight="1">
      <c r="A116" s="254"/>
      <c r="B116" s="767" t="s">
        <v>122</v>
      </c>
      <c r="C116" s="767"/>
      <c r="D116" s="767"/>
      <c r="E116" s="767"/>
      <c r="F116" s="767"/>
      <c r="G116" s="767"/>
      <c r="H116" s="767"/>
      <c r="I116" s="767"/>
      <c r="J116" s="767"/>
      <c r="K116" s="767"/>
      <c r="L116" s="767"/>
      <c r="M116" s="767"/>
      <c r="N116" s="767"/>
      <c r="O116" s="767"/>
      <c r="P116" s="767"/>
      <c r="Q116" s="767"/>
      <c r="R116" s="767"/>
      <c r="S116" s="767"/>
      <c r="T116" s="767"/>
      <c r="U116" s="767"/>
      <c r="V116" s="767"/>
      <c r="W116" s="767"/>
      <c r="X116" s="767"/>
      <c r="Y116" s="767"/>
      <c r="Z116" s="767"/>
      <c r="AA116" s="767"/>
      <c r="AB116" s="767"/>
      <c r="AC116" s="767"/>
      <c r="AD116" s="767"/>
      <c r="AE116" s="767"/>
      <c r="AF116" s="767"/>
      <c r="AG116" s="767"/>
      <c r="AH116" s="767"/>
      <c r="AI116" s="767"/>
      <c r="AJ116" s="767"/>
      <c r="AK116" s="767"/>
      <c r="AL116" s="254"/>
      <c r="AM116" s="400" t="str">
        <f>IF(SUM('別紙様式6-2 事業所個票１:事業所個票10'!CI5)&gt;=1,"該当","")</f>
        <v/>
      </c>
    </row>
    <row r="117" spans="1:55" s="255" customFormat="1" ht="17.25" customHeight="1" thickBot="1">
      <c r="A117" s="254"/>
      <c r="B117" s="401" t="s">
        <v>123</v>
      </c>
      <c r="C117" s="402"/>
      <c r="D117" s="403"/>
      <c r="E117" s="402"/>
      <c r="F117" s="402"/>
      <c r="G117" s="402"/>
      <c r="H117" s="402"/>
      <c r="I117" s="402"/>
      <c r="J117" s="402"/>
      <c r="K117" s="402"/>
      <c r="L117" s="402"/>
      <c r="M117" s="402"/>
      <c r="N117" s="402"/>
      <c r="O117" s="402"/>
      <c r="P117" s="402"/>
      <c r="Q117" s="402"/>
      <c r="R117" s="402"/>
      <c r="S117" s="402"/>
      <c r="T117" s="402"/>
      <c r="U117" s="402"/>
      <c r="V117" s="402"/>
      <c r="W117" s="402"/>
      <c r="X117" s="402"/>
      <c r="Y117" s="402"/>
      <c r="Z117" s="402"/>
      <c r="AA117" s="402"/>
      <c r="AB117" s="402"/>
      <c r="AC117" s="402"/>
      <c r="AD117" s="402"/>
      <c r="AE117" s="402"/>
      <c r="AF117" s="402"/>
      <c r="AG117" s="402"/>
      <c r="AH117" s="402"/>
      <c r="AI117" s="402"/>
      <c r="AJ117" s="402"/>
      <c r="AK117" s="402"/>
      <c r="AL117" s="402"/>
      <c r="AM117" s="305" t="s">
        <v>2231</v>
      </c>
      <c r="AR117" s="159" t="b">
        <v>0</v>
      </c>
      <c r="AS117" s="611" t="s">
        <v>2239</v>
      </c>
      <c r="AT117" s="611"/>
      <c r="AU117" s="611"/>
    </row>
    <row r="118" spans="1:55" s="255" customFormat="1" ht="20.25" customHeight="1" thickBot="1">
      <c r="A118" s="254"/>
      <c r="B118" s="759"/>
      <c r="C118" s="760"/>
      <c r="D118" s="825" t="s">
        <v>114</v>
      </c>
      <c r="E118" s="825"/>
      <c r="F118" s="825"/>
      <c r="G118" s="825"/>
      <c r="H118" s="825"/>
      <c r="I118" s="825"/>
      <c r="J118" s="825"/>
      <c r="K118" s="825"/>
      <c r="L118" s="825"/>
      <c r="M118" s="825"/>
      <c r="N118" s="825"/>
      <c r="O118" s="825"/>
      <c r="P118" s="825"/>
      <c r="Q118" s="826"/>
      <c r="R118" s="404" t="s">
        <v>39</v>
      </c>
      <c r="S118" s="325" t="str">
        <f>IF(AM116="","",IF(AND(AM118=TRUE,OR(AR117=TRUE,AR118=TRUE,AR119=TRUE)),"○","×"))</f>
        <v/>
      </c>
      <c r="T118" s="405"/>
      <c r="U118" s="402"/>
      <c r="V118" s="402"/>
      <c r="W118" s="402"/>
      <c r="X118" s="402"/>
      <c r="Y118" s="402"/>
      <c r="Z118" s="402"/>
      <c r="AA118" s="402"/>
      <c r="AB118" s="402"/>
      <c r="AC118" s="402"/>
      <c r="AD118" s="402"/>
      <c r="AE118" s="402"/>
      <c r="AF118" s="402"/>
      <c r="AG118" s="402"/>
      <c r="AH118" s="402"/>
      <c r="AI118" s="402"/>
      <c r="AJ118" s="402"/>
      <c r="AK118" s="402"/>
      <c r="AL118" s="402"/>
      <c r="AM118" s="159" t="b">
        <v>0</v>
      </c>
      <c r="AN118" s="611" t="s">
        <v>2237</v>
      </c>
      <c r="AO118" s="611"/>
      <c r="AP118" s="611"/>
      <c r="AR118" s="159" t="b">
        <v>0</v>
      </c>
      <c r="AS118" s="611" t="s">
        <v>2240</v>
      </c>
      <c r="AT118" s="611"/>
      <c r="AU118" s="611"/>
    </row>
    <row r="119" spans="1:55" s="255" customFormat="1" ht="28.5" customHeight="1" thickBot="1">
      <c r="A119" s="254"/>
      <c r="B119" s="370" t="s">
        <v>105</v>
      </c>
      <c r="C119" s="827" t="s">
        <v>124</v>
      </c>
      <c r="D119" s="828"/>
      <c r="E119" s="828"/>
      <c r="F119" s="828"/>
      <c r="G119" s="828"/>
      <c r="H119" s="828"/>
      <c r="I119" s="828"/>
      <c r="J119" s="828"/>
      <c r="K119" s="828"/>
      <c r="L119" s="828"/>
      <c r="M119" s="828"/>
      <c r="N119" s="828"/>
      <c r="O119" s="828"/>
      <c r="P119" s="828"/>
      <c r="Q119" s="828"/>
      <c r="R119" s="828"/>
      <c r="S119" s="829"/>
      <c r="T119" s="828"/>
      <c r="U119" s="828"/>
      <c r="V119" s="828"/>
      <c r="W119" s="828"/>
      <c r="X119" s="828"/>
      <c r="Y119" s="828"/>
      <c r="Z119" s="828"/>
      <c r="AA119" s="828"/>
      <c r="AB119" s="828"/>
      <c r="AC119" s="828"/>
      <c r="AD119" s="828"/>
      <c r="AE119" s="828"/>
      <c r="AF119" s="828"/>
      <c r="AG119" s="828"/>
      <c r="AH119" s="828"/>
      <c r="AI119" s="828"/>
      <c r="AJ119" s="828"/>
      <c r="AK119" s="830"/>
      <c r="AL119" s="254"/>
      <c r="AM119" s="159" t="b">
        <v>0</v>
      </c>
      <c r="AN119" s="611" t="s">
        <v>2238</v>
      </c>
      <c r="AO119" s="611"/>
      <c r="AP119" s="611"/>
      <c r="AR119" s="159" t="b">
        <v>0</v>
      </c>
      <c r="AS119" s="611" t="s">
        <v>2241</v>
      </c>
      <c r="AT119" s="611"/>
      <c r="AU119" s="611"/>
    </row>
    <row r="120" spans="1:55" s="255" customFormat="1" ht="25.5" customHeight="1">
      <c r="A120" s="254"/>
      <c r="B120" s="791"/>
      <c r="C120" s="793" t="s">
        <v>125</v>
      </c>
      <c r="D120" s="794"/>
      <c r="E120" s="794"/>
      <c r="F120" s="794"/>
      <c r="G120" s="406"/>
      <c r="H120" s="407" t="s">
        <v>33</v>
      </c>
      <c r="I120" s="809" t="s">
        <v>126</v>
      </c>
      <c r="J120" s="810"/>
      <c r="K120" s="810"/>
      <c r="L120" s="810"/>
      <c r="M120" s="810"/>
      <c r="N120" s="810"/>
      <c r="O120" s="810"/>
      <c r="P120" s="810"/>
      <c r="Q120" s="810"/>
      <c r="R120" s="810"/>
      <c r="S120" s="810"/>
      <c r="T120" s="810"/>
      <c r="U120" s="810"/>
      <c r="V120" s="810"/>
      <c r="W120" s="810"/>
      <c r="X120" s="810"/>
      <c r="Y120" s="810"/>
      <c r="Z120" s="810"/>
      <c r="AA120" s="810"/>
      <c r="AB120" s="810"/>
      <c r="AC120" s="810"/>
      <c r="AD120" s="810"/>
      <c r="AE120" s="810"/>
      <c r="AF120" s="810"/>
      <c r="AG120" s="810"/>
      <c r="AH120" s="810"/>
      <c r="AI120" s="810"/>
      <c r="AJ120" s="810"/>
      <c r="AK120" s="811"/>
      <c r="AL120" s="254"/>
      <c r="AM120" s="582" t="s">
        <v>2345</v>
      </c>
      <c r="AN120" s="812"/>
      <c r="AO120" s="812"/>
      <c r="AP120" s="812"/>
      <c r="AQ120" s="812"/>
      <c r="AR120" s="812"/>
      <c r="AS120" s="812"/>
      <c r="AT120" s="812"/>
      <c r="AU120" s="812"/>
      <c r="AV120" s="812"/>
      <c r="AW120" s="812"/>
      <c r="AX120" s="812"/>
      <c r="AY120" s="812"/>
      <c r="AZ120" s="812"/>
      <c r="BA120" s="812"/>
      <c r="BB120" s="812"/>
      <c r="BC120" s="813"/>
    </row>
    <row r="121" spans="1:55" s="255" customFormat="1" ht="33.75" customHeight="1">
      <c r="A121" s="254"/>
      <c r="B121" s="791"/>
      <c r="C121" s="795"/>
      <c r="D121" s="796"/>
      <c r="E121" s="796"/>
      <c r="F121" s="796"/>
      <c r="G121" s="408"/>
      <c r="H121" s="409" t="s">
        <v>40</v>
      </c>
      <c r="I121" s="819" t="s">
        <v>127</v>
      </c>
      <c r="J121" s="820"/>
      <c r="K121" s="820"/>
      <c r="L121" s="820"/>
      <c r="M121" s="820"/>
      <c r="N121" s="820"/>
      <c r="O121" s="820"/>
      <c r="P121" s="820"/>
      <c r="Q121" s="820"/>
      <c r="R121" s="820"/>
      <c r="S121" s="820"/>
      <c r="T121" s="820"/>
      <c r="U121" s="820"/>
      <c r="V121" s="820"/>
      <c r="W121" s="820"/>
      <c r="X121" s="820"/>
      <c r="Y121" s="820"/>
      <c r="Z121" s="820"/>
      <c r="AA121" s="820"/>
      <c r="AB121" s="820"/>
      <c r="AC121" s="820"/>
      <c r="AD121" s="820"/>
      <c r="AE121" s="820"/>
      <c r="AF121" s="820"/>
      <c r="AG121" s="820"/>
      <c r="AH121" s="820"/>
      <c r="AI121" s="820"/>
      <c r="AJ121" s="820"/>
      <c r="AK121" s="821"/>
      <c r="AL121" s="254"/>
      <c r="AM121" s="814"/>
      <c r="AN121" s="815"/>
      <c r="AO121" s="815"/>
      <c r="AP121" s="815"/>
      <c r="AQ121" s="815"/>
      <c r="AR121" s="815"/>
      <c r="AS121" s="815"/>
      <c r="AT121" s="815"/>
      <c r="AU121" s="815"/>
      <c r="AV121" s="815"/>
      <c r="AW121" s="815"/>
      <c r="AX121" s="815"/>
      <c r="AY121" s="815"/>
      <c r="AZ121" s="815"/>
      <c r="BA121" s="815"/>
      <c r="BB121" s="815"/>
      <c r="BC121" s="816"/>
    </row>
    <row r="122" spans="1:55" s="255" customFormat="1" ht="37.5" customHeight="1" thickBot="1">
      <c r="A122" s="254"/>
      <c r="B122" s="792"/>
      <c r="C122" s="797"/>
      <c r="D122" s="798"/>
      <c r="E122" s="798"/>
      <c r="F122" s="798"/>
      <c r="G122" s="410"/>
      <c r="H122" s="411" t="s">
        <v>41</v>
      </c>
      <c r="I122" s="822" t="s">
        <v>128</v>
      </c>
      <c r="J122" s="823"/>
      <c r="K122" s="823"/>
      <c r="L122" s="823"/>
      <c r="M122" s="823"/>
      <c r="N122" s="823"/>
      <c r="O122" s="823"/>
      <c r="P122" s="823"/>
      <c r="Q122" s="823"/>
      <c r="R122" s="823"/>
      <c r="S122" s="823"/>
      <c r="T122" s="823"/>
      <c r="U122" s="823"/>
      <c r="V122" s="823"/>
      <c r="W122" s="823"/>
      <c r="X122" s="823"/>
      <c r="Y122" s="823"/>
      <c r="Z122" s="823"/>
      <c r="AA122" s="823"/>
      <c r="AB122" s="823"/>
      <c r="AC122" s="823"/>
      <c r="AD122" s="823"/>
      <c r="AE122" s="823"/>
      <c r="AF122" s="823"/>
      <c r="AG122" s="823"/>
      <c r="AH122" s="823"/>
      <c r="AI122" s="823"/>
      <c r="AJ122" s="823"/>
      <c r="AK122" s="824"/>
      <c r="AL122" s="254"/>
      <c r="AM122" s="817"/>
      <c r="AN122" s="701"/>
      <c r="AO122" s="701"/>
      <c r="AP122" s="701"/>
      <c r="AQ122" s="701"/>
      <c r="AR122" s="701"/>
      <c r="AS122" s="701"/>
      <c r="AT122" s="701"/>
      <c r="AU122" s="701"/>
      <c r="AV122" s="701"/>
      <c r="AW122" s="701"/>
      <c r="AX122" s="701"/>
      <c r="AY122" s="701"/>
      <c r="AZ122" s="701"/>
      <c r="BA122" s="701"/>
      <c r="BB122" s="701"/>
      <c r="BC122" s="818"/>
    </row>
    <row r="123" spans="1:55" s="255" customFormat="1" ht="13.5" customHeight="1">
      <c r="A123" s="254"/>
      <c r="B123" s="412" t="s">
        <v>107</v>
      </c>
      <c r="C123" s="831" t="s">
        <v>120</v>
      </c>
      <c r="D123" s="832"/>
      <c r="E123" s="832"/>
      <c r="F123" s="832"/>
      <c r="G123" s="832"/>
      <c r="H123" s="832"/>
      <c r="I123" s="832"/>
      <c r="J123" s="832"/>
      <c r="K123" s="832"/>
      <c r="L123" s="832"/>
      <c r="M123" s="832"/>
      <c r="N123" s="832"/>
      <c r="O123" s="832"/>
      <c r="P123" s="832"/>
      <c r="Q123" s="832"/>
      <c r="R123" s="832"/>
      <c r="S123" s="832"/>
      <c r="T123" s="832"/>
      <c r="U123" s="832"/>
      <c r="V123" s="832"/>
      <c r="W123" s="832"/>
      <c r="X123" s="832"/>
      <c r="Y123" s="832"/>
      <c r="Z123" s="832"/>
      <c r="AA123" s="832"/>
      <c r="AB123" s="832"/>
      <c r="AC123" s="832"/>
      <c r="AD123" s="832"/>
      <c r="AE123" s="832"/>
      <c r="AF123" s="832"/>
      <c r="AG123" s="832"/>
      <c r="AH123" s="832"/>
      <c r="AI123" s="832"/>
      <c r="AJ123" s="832"/>
      <c r="AK123" s="596"/>
      <c r="AL123" s="317"/>
    </row>
    <row r="124" spans="1:55" s="255" customFormat="1" ht="8.25" customHeight="1" thickBot="1">
      <c r="A124" s="254"/>
      <c r="B124" s="413"/>
      <c r="C124" s="413"/>
      <c r="D124" s="413"/>
      <c r="E124" s="413"/>
      <c r="F124" s="413"/>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13"/>
      <c r="AG124" s="413"/>
      <c r="AH124" s="413"/>
      <c r="AI124" s="413"/>
      <c r="AJ124" s="413"/>
      <c r="AK124" s="413"/>
      <c r="AL124" s="254"/>
      <c r="AM124" s="414"/>
    </row>
    <row r="125" spans="1:55" s="255" customFormat="1" ht="27.75" customHeight="1" thickBot="1">
      <c r="A125" s="254"/>
      <c r="B125" s="833" t="s">
        <v>2346</v>
      </c>
      <c r="C125" s="833"/>
      <c r="D125" s="833"/>
      <c r="E125" s="833"/>
      <c r="F125" s="833"/>
      <c r="G125" s="833"/>
      <c r="H125" s="833"/>
      <c r="I125" s="833"/>
      <c r="J125" s="833"/>
      <c r="K125" s="833"/>
      <c r="L125" s="314"/>
      <c r="M125" s="759"/>
      <c r="N125" s="760"/>
      <c r="O125" s="834" t="s">
        <v>129</v>
      </c>
      <c r="P125" s="835"/>
      <c r="Q125" s="835"/>
      <c r="R125" s="835"/>
      <c r="S125" s="835"/>
      <c r="T125" s="835"/>
      <c r="U125" s="835"/>
      <c r="V125" s="835"/>
      <c r="W125" s="835"/>
      <c r="X125" s="835"/>
      <c r="Y125" s="835"/>
      <c r="Z125" s="835"/>
      <c r="AA125" s="835"/>
      <c r="AB125" s="835"/>
      <c r="AC125" s="835"/>
      <c r="AD125" s="835"/>
      <c r="AE125" s="835"/>
      <c r="AF125" s="835"/>
      <c r="AG125" s="835"/>
      <c r="AH125" s="835"/>
      <c r="AI125" s="835"/>
      <c r="AJ125" s="835"/>
      <c r="AK125" s="273" t="str">
        <f>IF(S118="","",IF(S118="○","",IF(AM119=TRUE,"○","×")))</f>
        <v/>
      </c>
      <c r="AL125" s="254"/>
      <c r="AM125" s="602" t="s">
        <v>2149</v>
      </c>
      <c r="AN125" s="579"/>
      <c r="AO125" s="579"/>
      <c r="AP125" s="579"/>
      <c r="AQ125" s="579"/>
      <c r="AR125" s="579"/>
      <c r="AS125" s="579"/>
      <c r="AT125" s="579"/>
      <c r="AU125" s="579"/>
      <c r="AV125" s="579"/>
      <c r="AW125" s="579"/>
      <c r="AX125" s="579"/>
      <c r="AY125" s="579"/>
      <c r="AZ125" s="579"/>
      <c r="BA125" s="579"/>
      <c r="BB125" s="579"/>
      <c r="BC125" s="580"/>
    </row>
    <row r="126" spans="1:55" s="255" customFormat="1" ht="8.25" customHeight="1">
      <c r="A126" s="254"/>
      <c r="B126" s="320"/>
      <c r="C126" s="320"/>
      <c r="D126" s="320"/>
      <c r="E126" s="320"/>
      <c r="F126" s="320"/>
      <c r="G126" s="320"/>
      <c r="H126" s="320"/>
      <c r="I126" s="320"/>
      <c r="J126" s="320"/>
      <c r="K126" s="320"/>
      <c r="L126" s="320"/>
      <c r="M126" s="320"/>
      <c r="N126" s="320"/>
      <c r="O126" s="320"/>
      <c r="P126" s="320"/>
      <c r="Q126" s="320"/>
      <c r="R126" s="320"/>
      <c r="S126" s="320"/>
      <c r="T126" s="320"/>
      <c r="U126" s="320"/>
      <c r="V126" s="320"/>
      <c r="W126" s="320"/>
      <c r="X126" s="320"/>
      <c r="Y126" s="320"/>
      <c r="Z126" s="320"/>
      <c r="AA126" s="320"/>
      <c r="AB126" s="320"/>
      <c r="AC126" s="320"/>
      <c r="AD126" s="320"/>
      <c r="AE126" s="320"/>
      <c r="AF126" s="320"/>
      <c r="AG126" s="320"/>
      <c r="AH126" s="320"/>
      <c r="AI126" s="320"/>
      <c r="AJ126" s="320"/>
      <c r="AK126" s="320"/>
      <c r="AL126" s="254"/>
      <c r="AM126" s="414"/>
    </row>
    <row r="127" spans="1:55" s="255" customFormat="1" ht="21.75" customHeight="1">
      <c r="A127" s="254"/>
      <c r="B127" s="680" t="s">
        <v>130</v>
      </c>
      <c r="C127" s="680"/>
      <c r="D127" s="680"/>
      <c r="E127" s="680"/>
      <c r="F127" s="680"/>
      <c r="G127" s="680"/>
      <c r="H127" s="680"/>
      <c r="I127" s="680"/>
      <c r="J127" s="680"/>
      <c r="K127" s="680"/>
      <c r="L127" s="680"/>
      <c r="M127" s="680"/>
      <c r="N127" s="680"/>
      <c r="O127" s="680"/>
      <c r="P127" s="680"/>
      <c r="Q127" s="680"/>
      <c r="R127" s="680"/>
      <c r="S127" s="680"/>
      <c r="T127" s="680"/>
      <c r="U127" s="680"/>
      <c r="V127" s="680"/>
      <c r="W127" s="680"/>
      <c r="X127" s="680"/>
      <c r="Y127" s="680"/>
      <c r="Z127" s="680"/>
      <c r="AA127" s="680"/>
      <c r="AB127" s="680"/>
      <c r="AC127" s="680"/>
      <c r="AD127" s="680"/>
      <c r="AE127" s="680"/>
      <c r="AF127" s="680"/>
      <c r="AG127" s="680"/>
      <c r="AH127" s="680"/>
      <c r="AI127" s="680"/>
      <c r="AJ127" s="680"/>
      <c r="AK127" s="680"/>
      <c r="AL127" s="254"/>
      <c r="AM127" s="414"/>
    </row>
    <row r="128" spans="1:55" ht="15.75" customHeight="1" thickBot="1">
      <c r="A128" s="246"/>
      <c r="B128" s="369" t="s">
        <v>131</v>
      </c>
      <c r="C128" s="246"/>
      <c r="D128" s="321"/>
      <c r="E128" s="321"/>
      <c r="F128" s="321"/>
      <c r="G128" s="321"/>
      <c r="H128" s="321"/>
      <c r="I128" s="321"/>
      <c r="J128" s="321"/>
      <c r="K128" s="321"/>
      <c r="L128" s="321"/>
      <c r="M128" s="321"/>
      <c r="N128" s="321"/>
      <c r="O128" s="321"/>
      <c r="P128" s="321"/>
      <c r="Q128" s="321"/>
      <c r="R128" s="321"/>
      <c r="S128" s="321"/>
      <c r="T128" s="321"/>
      <c r="U128" s="321"/>
      <c r="V128" s="321"/>
      <c r="W128" s="321"/>
      <c r="X128" s="321"/>
      <c r="Y128" s="321"/>
      <c r="Z128" s="321"/>
      <c r="AA128" s="321"/>
      <c r="AB128" s="321"/>
      <c r="AC128" s="321"/>
      <c r="AD128" s="321"/>
      <c r="AE128" s="321"/>
      <c r="AF128" s="321"/>
      <c r="AG128" s="321"/>
      <c r="AH128" s="321"/>
      <c r="AI128" s="321"/>
      <c r="AJ128" s="321"/>
      <c r="AK128" s="246"/>
      <c r="AL128" s="246"/>
      <c r="BB128" s="283"/>
    </row>
    <row r="129" spans="1:56" ht="24.75" customHeight="1" thickBot="1">
      <c r="A129" s="246"/>
      <c r="B129" s="533" t="s">
        <v>132</v>
      </c>
      <c r="C129" s="534"/>
      <c r="D129" s="534"/>
      <c r="E129" s="534"/>
      <c r="F129" s="534"/>
      <c r="G129" s="534"/>
      <c r="H129" s="534"/>
      <c r="I129" s="534"/>
      <c r="J129" s="534"/>
      <c r="K129" s="534"/>
      <c r="L129" s="528" t="s">
        <v>2361</v>
      </c>
      <c r="M129" s="528"/>
      <c r="N129" s="528"/>
      <c r="O129" s="528"/>
      <c r="P129" s="528"/>
      <c r="Q129" s="528"/>
      <c r="R129" s="528"/>
      <c r="S129" s="528"/>
      <c r="T129" s="528"/>
      <c r="U129" s="528"/>
      <c r="V129" s="528"/>
      <c r="W129" s="528"/>
      <c r="X129" s="528"/>
      <c r="Y129" s="528"/>
      <c r="Z129" s="528"/>
      <c r="AA129" s="529"/>
      <c r="AB129" s="415">
        <f>SUM('別紙様式6-2 事業所個票１:事業所個票10'!AG37)</f>
        <v>0</v>
      </c>
      <c r="AC129" s="530" t="s">
        <v>2363</v>
      </c>
      <c r="AD129" s="531" t="str">
        <f>IF(AB130=0,"",IF(AB129&gt;=AB130,"○","×"))</f>
        <v/>
      </c>
      <c r="AE129" s="246"/>
      <c r="AF129" s="246"/>
      <c r="AG129" s="246"/>
      <c r="AH129" s="246"/>
      <c r="AI129" s="246"/>
      <c r="AJ129" s="246"/>
      <c r="AK129" s="246"/>
      <c r="AL129" s="246"/>
      <c r="AM129" s="416" t="str">
        <f>IF(OR(AD129="×",AD131="×"),"×","")</f>
        <v/>
      </c>
    </row>
    <row r="130" spans="1:56" ht="24.75" customHeight="1" thickBot="1">
      <c r="A130" s="246"/>
      <c r="B130" s="535"/>
      <c r="C130" s="536"/>
      <c r="D130" s="536"/>
      <c r="E130" s="536"/>
      <c r="F130" s="536"/>
      <c r="G130" s="536"/>
      <c r="H130" s="536"/>
      <c r="I130" s="536"/>
      <c r="J130" s="536"/>
      <c r="K130" s="536"/>
      <c r="L130" s="528" t="s">
        <v>2362</v>
      </c>
      <c r="M130" s="528"/>
      <c r="N130" s="528"/>
      <c r="O130" s="528"/>
      <c r="P130" s="528"/>
      <c r="Q130" s="528"/>
      <c r="R130" s="528"/>
      <c r="S130" s="528"/>
      <c r="T130" s="528"/>
      <c r="U130" s="528"/>
      <c r="V130" s="528"/>
      <c r="W130" s="528"/>
      <c r="X130" s="528"/>
      <c r="Y130" s="528"/>
      <c r="Z130" s="528"/>
      <c r="AA130" s="529"/>
      <c r="AB130" s="415">
        <f>SUM('別紙様式6-2 事業所個票１:事業所個票10'!CI6)</f>
        <v>0</v>
      </c>
      <c r="AC130" s="530"/>
      <c r="AD130" s="532"/>
      <c r="AE130" s="246"/>
      <c r="AF130" s="246"/>
      <c r="AG130" s="246"/>
      <c r="AH130" s="246"/>
      <c r="AI130" s="246"/>
      <c r="AJ130" s="246"/>
      <c r="AK130" s="246"/>
      <c r="AL130" s="246"/>
    </row>
    <row r="131" spans="1:56" ht="24.75" customHeight="1" thickBot="1">
      <c r="A131" s="246"/>
      <c r="B131" s="836" t="s">
        <v>2347</v>
      </c>
      <c r="C131" s="828"/>
      <c r="D131" s="828"/>
      <c r="E131" s="828"/>
      <c r="F131" s="828"/>
      <c r="G131" s="828"/>
      <c r="H131" s="828"/>
      <c r="I131" s="828"/>
      <c r="J131" s="828"/>
      <c r="K131" s="828"/>
      <c r="L131" s="528" t="s">
        <v>2361</v>
      </c>
      <c r="M131" s="528"/>
      <c r="N131" s="528"/>
      <c r="O131" s="528"/>
      <c r="P131" s="528"/>
      <c r="Q131" s="528"/>
      <c r="R131" s="528"/>
      <c r="S131" s="528"/>
      <c r="T131" s="528"/>
      <c r="U131" s="528"/>
      <c r="V131" s="528"/>
      <c r="W131" s="528"/>
      <c r="X131" s="528"/>
      <c r="Y131" s="528"/>
      <c r="Z131" s="528"/>
      <c r="AA131" s="529"/>
      <c r="AB131" s="415">
        <f>SUM('別紙様式6-2 事業所個票１:事業所個票10'!AO37)</f>
        <v>0</v>
      </c>
      <c r="AC131" s="530" t="s">
        <v>2363</v>
      </c>
      <c r="AD131" s="531" t="str">
        <f>IF(AB132=0,"",IF(AB131&gt;=AB132,"○","×"))</f>
        <v/>
      </c>
      <c r="AE131" s="246"/>
      <c r="AF131" s="417"/>
      <c r="AG131" s="246"/>
      <c r="AH131" s="246"/>
      <c r="AI131" s="246"/>
      <c r="AJ131" s="246"/>
      <c r="AK131" s="246"/>
      <c r="AL131" s="246"/>
    </row>
    <row r="132" spans="1:56" ht="24.75" customHeight="1" thickBot="1">
      <c r="A132" s="246"/>
      <c r="B132" s="837"/>
      <c r="C132" s="838"/>
      <c r="D132" s="838"/>
      <c r="E132" s="838"/>
      <c r="F132" s="838"/>
      <c r="G132" s="838"/>
      <c r="H132" s="838"/>
      <c r="I132" s="838"/>
      <c r="J132" s="838"/>
      <c r="K132" s="838"/>
      <c r="L132" s="528" t="s">
        <v>2362</v>
      </c>
      <c r="M132" s="528"/>
      <c r="N132" s="528"/>
      <c r="O132" s="528"/>
      <c r="P132" s="528"/>
      <c r="Q132" s="528"/>
      <c r="R132" s="528"/>
      <c r="S132" s="528"/>
      <c r="T132" s="528"/>
      <c r="U132" s="528"/>
      <c r="V132" s="528"/>
      <c r="W132" s="528"/>
      <c r="X132" s="528"/>
      <c r="Y132" s="528"/>
      <c r="Z132" s="528"/>
      <c r="AA132" s="529"/>
      <c r="AB132" s="415">
        <f>SUM('別紙様式6-2 事業所個票１:事業所個票10'!CI6)</f>
        <v>0</v>
      </c>
      <c r="AC132" s="530"/>
      <c r="AD132" s="532"/>
      <c r="AE132" s="246"/>
      <c r="AF132" s="417"/>
      <c r="AG132" s="246"/>
      <c r="AH132" s="246"/>
      <c r="AI132" s="246"/>
      <c r="AJ132" s="246"/>
      <c r="AK132" s="246"/>
      <c r="AL132" s="246"/>
    </row>
    <row r="133" spans="1:56" ht="6" customHeight="1" thickBot="1">
      <c r="A133" s="246"/>
      <c r="B133" s="369"/>
      <c r="C133" s="246"/>
      <c r="D133" s="321"/>
      <c r="E133" s="321"/>
      <c r="F133" s="321"/>
      <c r="G133" s="321"/>
      <c r="H133" s="321"/>
      <c r="I133" s="321"/>
      <c r="J133" s="321"/>
      <c r="K133" s="321"/>
      <c r="L133" s="321"/>
      <c r="M133" s="321"/>
      <c r="N133" s="321"/>
      <c r="O133" s="321"/>
      <c r="P133" s="321"/>
      <c r="Q133" s="321"/>
      <c r="R133" s="321"/>
      <c r="S133" s="321"/>
      <c r="T133" s="321"/>
      <c r="U133" s="321"/>
      <c r="V133" s="321"/>
      <c r="W133" s="321"/>
      <c r="X133" s="321"/>
      <c r="Y133" s="321"/>
      <c r="Z133" s="321"/>
      <c r="AA133" s="321"/>
      <c r="AB133" s="321"/>
      <c r="AC133" s="321"/>
      <c r="AD133" s="321"/>
      <c r="AE133" s="321"/>
      <c r="AF133" s="321"/>
      <c r="AG133" s="321"/>
      <c r="AH133" s="321"/>
      <c r="AI133" s="321"/>
      <c r="AJ133" s="321"/>
      <c r="AK133" s="246"/>
      <c r="AL133" s="246"/>
      <c r="AM133" s="418"/>
      <c r="BB133" s="283"/>
    </row>
    <row r="134" spans="1:56" ht="13.8" thickBot="1">
      <c r="A134" s="246"/>
      <c r="B134" s="419" t="s">
        <v>133</v>
      </c>
      <c r="D134" s="420"/>
      <c r="E134" s="420"/>
      <c r="F134" s="420"/>
      <c r="G134" s="420"/>
      <c r="H134" s="420"/>
      <c r="I134" s="420"/>
      <c r="J134" s="420"/>
      <c r="K134" s="420"/>
      <c r="L134" s="420"/>
      <c r="M134" s="420"/>
      <c r="N134" s="420"/>
      <c r="O134" s="420"/>
      <c r="P134" s="420"/>
      <c r="Q134" s="420"/>
      <c r="R134" s="420"/>
      <c r="S134" s="420"/>
      <c r="T134" s="420"/>
      <c r="U134" s="420"/>
      <c r="V134" s="321"/>
      <c r="W134" s="321"/>
      <c r="X134" s="321"/>
      <c r="Y134" s="321"/>
      <c r="Z134" s="321"/>
      <c r="AA134" s="321"/>
      <c r="AB134" s="321"/>
      <c r="AC134" s="321"/>
      <c r="AD134" s="321"/>
      <c r="AE134" s="321"/>
      <c r="AF134" s="321"/>
      <c r="AG134" s="321"/>
      <c r="AH134" s="321"/>
      <c r="AI134" s="321"/>
      <c r="AJ134" s="321"/>
      <c r="AK134" s="273" t="str">
        <f>IF(AM129="","",IF(AM129="○","",IF(OR(AM136=TRUE,AM137=TRUE,AM138=TRUE,AND(AM139=TRUE,F139&lt;&gt;"")),"○","×")))</f>
        <v/>
      </c>
      <c r="AL134" s="246"/>
      <c r="AM134" s="602" t="s">
        <v>2348</v>
      </c>
      <c r="AN134" s="579"/>
      <c r="AO134" s="579"/>
      <c r="AP134" s="579"/>
      <c r="AQ134" s="579"/>
      <c r="AR134" s="579"/>
      <c r="AS134" s="579"/>
      <c r="AT134" s="579"/>
      <c r="AU134" s="579"/>
      <c r="AV134" s="579"/>
      <c r="AW134" s="579"/>
      <c r="AX134" s="579"/>
      <c r="AY134" s="579"/>
      <c r="AZ134" s="579"/>
      <c r="BA134" s="579"/>
      <c r="BB134" s="579"/>
      <c r="BC134" s="580"/>
    </row>
    <row r="135" spans="1:56" s="255" customFormat="1" ht="14.25" customHeight="1">
      <c r="A135" s="254"/>
      <c r="B135" s="421" t="s">
        <v>134</v>
      </c>
      <c r="C135" s="422"/>
      <c r="D135" s="423"/>
      <c r="E135" s="424"/>
      <c r="F135" s="425"/>
      <c r="G135" s="425"/>
      <c r="H135" s="425"/>
      <c r="I135" s="425"/>
      <c r="J135" s="425"/>
      <c r="K135" s="425"/>
      <c r="L135" s="425"/>
      <c r="M135" s="425"/>
      <c r="N135" s="425"/>
      <c r="O135" s="425"/>
      <c r="P135" s="425"/>
      <c r="Q135" s="425"/>
      <c r="R135" s="425"/>
      <c r="S135" s="425"/>
      <c r="T135" s="425"/>
      <c r="U135" s="425"/>
      <c r="V135" s="425"/>
      <c r="W135" s="425"/>
      <c r="X135" s="425"/>
      <c r="Y135" s="425"/>
      <c r="Z135" s="425"/>
      <c r="AA135" s="425"/>
      <c r="AB135" s="425"/>
      <c r="AC135" s="425"/>
      <c r="AD135" s="425"/>
      <c r="AE135" s="425"/>
      <c r="AF135" s="425"/>
      <c r="AG135" s="425"/>
      <c r="AH135" s="425"/>
      <c r="AI135" s="425"/>
      <c r="AJ135" s="425"/>
      <c r="AK135" s="426"/>
      <c r="AL135" s="254"/>
      <c r="AN135" s="427"/>
      <c r="AO135" s="427"/>
      <c r="AP135" s="427"/>
      <c r="AQ135" s="427"/>
      <c r="AR135" s="427"/>
      <c r="AS135" s="427"/>
      <c r="AT135" s="427"/>
      <c r="AU135" s="427"/>
      <c r="AV135" s="428"/>
      <c r="AW135" s="428"/>
      <c r="AX135" s="428"/>
      <c r="AY135" s="428"/>
      <c r="AZ135" s="428"/>
      <c r="BA135" s="429"/>
    </row>
    <row r="136" spans="1:56" s="255" customFormat="1" ht="16.5" customHeight="1">
      <c r="A136" s="254"/>
      <c r="B136" s="303"/>
      <c r="C136" s="430"/>
      <c r="D136" s="297" t="s">
        <v>2349</v>
      </c>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312"/>
      <c r="AJ136" s="254"/>
      <c r="AK136" s="313"/>
      <c r="AL136" s="254"/>
      <c r="AM136" s="159" t="b">
        <v>0</v>
      </c>
      <c r="AN136" s="427"/>
      <c r="AO136" s="427"/>
      <c r="AP136" s="427"/>
      <c r="AQ136" s="427"/>
      <c r="AR136" s="427"/>
      <c r="AS136" s="427"/>
      <c r="AT136" s="427"/>
      <c r="AU136" s="428"/>
      <c r="AV136" s="429"/>
      <c r="AW136" s="429"/>
      <c r="AX136" s="429"/>
      <c r="AY136" s="429"/>
      <c r="AZ136" s="429"/>
    </row>
    <row r="137" spans="1:56" s="255" customFormat="1" ht="16.5" customHeight="1">
      <c r="A137" s="254"/>
      <c r="B137" s="303"/>
      <c r="C137" s="431"/>
      <c r="D137" s="297" t="s">
        <v>2350</v>
      </c>
      <c r="E137" s="432"/>
      <c r="F137" s="432"/>
      <c r="G137" s="432"/>
      <c r="H137" s="432"/>
      <c r="I137" s="432"/>
      <c r="J137" s="432"/>
      <c r="K137" s="432"/>
      <c r="L137" s="432"/>
      <c r="M137" s="432"/>
      <c r="N137" s="432"/>
      <c r="O137" s="432"/>
      <c r="P137" s="432"/>
      <c r="Q137" s="432"/>
      <c r="R137" s="432"/>
      <c r="S137" s="432"/>
      <c r="T137" s="264"/>
      <c r="U137" s="264"/>
      <c r="V137" s="264"/>
      <c r="W137" s="264"/>
      <c r="X137" s="264"/>
      <c r="Y137" s="264"/>
      <c r="Z137" s="264"/>
      <c r="AA137" s="264"/>
      <c r="AB137" s="264"/>
      <c r="AC137" s="264"/>
      <c r="AD137" s="264"/>
      <c r="AE137" s="264"/>
      <c r="AF137" s="264"/>
      <c r="AG137" s="264"/>
      <c r="AH137" s="264"/>
      <c r="AI137" s="312"/>
      <c r="AJ137" s="254"/>
      <c r="AK137" s="313"/>
      <c r="AL137" s="254"/>
      <c r="AM137" s="159" t="b">
        <v>0</v>
      </c>
      <c r="AN137" s="427"/>
      <c r="AO137" s="427"/>
      <c r="AP137" s="427"/>
      <c r="AQ137" s="427"/>
      <c r="AR137" s="427"/>
      <c r="AS137" s="427"/>
      <c r="AT137" s="427"/>
      <c r="AU137" s="428"/>
      <c r="AV137" s="429"/>
      <c r="AW137" s="429"/>
      <c r="AX137" s="429"/>
      <c r="AY137" s="429"/>
      <c r="AZ137" s="429"/>
    </row>
    <row r="138" spans="1:56" s="255" customFormat="1" ht="25.5" customHeight="1" thickBot="1">
      <c r="A138" s="254"/>
      <c r="B138" s="303"/>
      <c r="C138" s="431"/>
      <c r="D138" s="844" t="s">
        <v>135</v>
      </c>
      <c r="E138" s="844"/>
      <c r="F138" s="844"/>
      <c r="G138" s="844"/>
      <c r="H138" s="844"/>
      <c r="I138" s="844"/>
      <c r="J138" s="844"/>
      <c r="K138" s="844"/>
      <c r="L138" s="844"/>
      <c r="M138" s="844"/>
      <c r="N138" s="844"/>
      <c r="O138" s="844"/>
      <c r="P138" s="844"/>
      <c r="Q138" s="844"/>
      <c r="R138" s="844"/>
      <c r="S138" s="844"/>
      <c r="T138" s="844"/>
      <c r="U138" s="844"/>
      <c r="V138" s="844"/>
      <c r="W138" s="844"/>
      <c r="X138" s="844"/>
      <c r="Y138" s="844"/>
      <c r="Z138" s="844"/>
      <c r="AA138" s="844"/>
      <c r="AB138" s="844"/>
      <c r="AC138" s="844"/>
      <c r="AD138" s="844"/>
      <c r="AE138" s="844"/>
      <c r="AF138" s="844"/>
      <c r="AG138" s="844"/>
      <c r="AH138" s="844"/>
      <c r="AI138" s="844"/>
      <c r="AJ138" s="254"/>
      <c r="AK138" s="313"/>
      <c r="AL138" s="433"/>
      <c r="AM138" s="159" t="b">
        <v>0</v>
      </c>
      <c r="AN138" s="428"/>
      <c r="AO138" s="428"/>
      <c r="AP138" s="428"/>
      <c r="AS138" s="429"/>
      <c r="AT138" s="429"/>
    </row>
    <row r="139" spans="1:56" s="255" customFormat="1" ht="18" customHeight="1" thickBot="1">
      <c r="A139" s="254"/>
      <c r="B139" s="434"/>
      <c r="C139" s="435"/>
      <c r="D139" s="436" t="s">
        <v>136</v>
      </c>
      <c r="E139" s="437"/>
      <c r="F139" s="845"/>
      <c r="G139" s="845"/>
      <c r="H139" s="845"/>
      <c r="I139" s="845"/>
      <c r="J139" s="845"/>
      <c r="K139" s="845"/>
      <c r="L139" s="845"/>
      <c r="M139" s="845"/>
      <c r="N139" s="845"/>
      <c r="O139" s="845"/>
      <c r="P139" s="845"/>
      <c r="Q139" s="845"/>
      <c r="R139" s="845"/>
      <c r="S139" s="845"/>
      <c r="T139" s="845"/>
      <c r="U139" s="845"/>
      <c r="V139" s="845"/>
      <c r="W139" s="845"/>
      <c r="X139" s="845"/>
      <c r="Y139" s="845"/>
      <c r="Z139" s="845"/>
      <c r="AA139" s="845"/>
      <c r="AB139" s="845"/>
      <c r="AC139" s="845"/>
      <c r="AD139" s="845"/>
      <c r="AE139" s="845"/>
      <c r="AF139" s="845"/>
      <c r="AG139" s="845"/>
      <c r="AH139" s="845"/>
      <c r="AI139" s="845"/>
      <c r="AJ139" s="845"/>
      <c r="AK139" s="438" t="s">
        <v>70</v>
      </c>
      <c r="AL139" s="254"/>
      <c r="AM139" s="159" t="b">
        <v>0</v>
      </c>
      <c r="AN139" s="764" t="s">
        <v>2351</v>
      </c>
      <c r="AO139" s="786"/>
      <c r="AP139" s="786"/>
      <c r="AQ139" s="786"/>
      <c r="AR139" s="786"/>
      <c r="AS139" s="786"/>
      <c r="AT139" s="786"/>
      <c r="AU139" s="786"/>
      <c r="AV139" s="786"/>
      <c r="AW139" s="786"/>
      <c r="AX139" s="786"/>
      <c r="AY139" s="786"/>
      <c r="AZ139" s="786"/>
      <c r="BA139" s="786"/>
      <c r="BB139" s="786"/>
      <c r="BC139" s="787"/>
    </row>
    <row r="140" spans="1:56" ht="7.5" customHeight="1">
      <c r="A140" s="246"/>
      <c r="B140" s="439"/>
      <c r="C140" s="440"/>
      <c r="D140" s="440"/>
      <c r="E140" s="440"/>
      <c r="F140" s="440"/>
      <c r="G140" s="440"/>
      <c r="H140" s="440"/>
      <c r="I140" s="440"/>
      <c r="J140" s="440"/>
      <c r="K140" s="440"/>
      <c r="L140" s="440"/>
      <c r="M140" s="440"/>
      <c r="N140" s="440"/>
      <c r="O140" s="440"/>
      <c r="P140" s="440"/>
      <c r="Q140" s="440"/>
      <c r="R140" s="440"/>
      <c r="S140" s="440"/>
      <c r="T140" s="440"/>
      <c r="U140" s="440"/>
      <c r="V140" s="440"/>
      <c r="W140" s="440"/>
      <c r="X140" s="440"/>
      <c r="Y140" s="440"/>
      <c r="Z140" s="440"/>
      <c r="AA140" s="440"/>
      <c r="AB140" s="440"/>
      <c r="AC140" s="440"/>
      <c r="AD140" s="440"/>
      <c r="AE140" s="440"/>
      <c r="AF140" s="440"/>
      <c r="AG140" s="440"/>
      <c r="AH140" s="440"/>
      <c r="AI140" s="440"/>
      <c r="AJ140" s="440"/>
      <c r="AK140" s="440"/>
      <c r="AL140" s="246"/>
      <c r="BD140" s="255"/>
    </row>
    <row r="141" spans="1:56" ht="17.25" customHeight="1">
      <c r="A141" s="246"/>
      <c r="B141" s="680" t="s">
        <v>137</v>
      </c>
      <c r="C141" s="680"/>
      <c r="D141" s="680"/>
      <c r="E141" s="680"/>
      <c r="F141" s="680"/>
      <c r="G141" s="680"/>
      <c r="H141" s="680"/>
      <c r="I141" s="680"/>
      <c r="J141" s="680"/>
      <c r="K141" s="680"/>
      <c r="L141" s="680"/>
      <c r="M141" s="680"/>
      <c r="N141" s="680"/>
      <c r="O141" s="680"/>
      <c r="P141" s="680"/>
      <c r="Q141" s="680"/>
      <c r="R141" s="680"/>
      <c r="S141" s="680"/>
      <c r="T141" s="680"/>
      <c r="U141" s="680"/>
      <c r="V141" s="680"/>
      <c r="W141" s="680"/>
      <c r="X141" s="680"/>
      <c r="Y141" s="680"/>
      <c r="Z141" s="680"/>
      <c r="AA141" s="680"/>
      <c r="AB141" s="680"/>
      <c r="AC141" s="680"/>
      <c r="AD141" s="680"/>
      <c r="AE141" s="680"/>
      <c r="AF141" s="680"/>
      <c r="AG141" s="680"/>
      <c r="AH141" s="680"/>
      <c r="AI141" s="680"/>
      <c r="AJ141" s="680"/>
      <c r="AK141" s="680"/>
      <c r="AL141" s="246"/>
      <c r="AM141" s="441" t="str">
        <f>IF(SUM('別紙様式6-2 事業所個票１:事業所個票10'!CI9)&gt;=1,"表示","表示不要")</f>
        <v>表示不要</v>
      </c>
    </row>
    <row r="142" spans="1:56" ht="13.8" thickBot="1">
      <c r="A142" s="246"/>
      <c r="B142" s="369" t="s">
        <v>2352</v>
      </c>
      <c r="C142" s="246"/>
      <c r="D142" s="321"/>
      <c r="E142" s="321"/>
      <c r="F142" s="321"/>
      <c r="G142" s="321"/>
      <c r="H142" s="321"/>
      <c r="I142" s="321"/>
      <c r="J142" s="321"/>
      <c r="K142" s="321"/>
      <c r="L142" s="321"/>
      <c r="M142" s="321"/>
      <c r="N142" s="321"/>
      <c r="O142" s="321"/>
      <c r="P142" s="321"/>
      <c r="Q142" s="321"/>
      <c r="R142" s="321"/>
      <c r="S142" s="321"/>
      <c r="T142" s="321"/>
      <c r="U142" s="321"/>
      <c r="V142" s="321"/>
      <c r="W142" s="321"/>
      <c r="X142" s="321"/>
      <c r="Y142" s="321"/>
      <c r="Z142" s="321"/>
      <c r="AA142" s="321"/>
      <c r="AB142" s="321"/>
      <c r="AC142" s="321"/>
      <c r="AD142" s="321"/>
      <c r="AE142" s="321"/>
      <c r="AF142" s="321"/>
      <c r="AG142" s="321"/>
      <c r="AH142" s="321"/>
      <c r="AI142" s="321"/>
      <c r="AJ142" s="321"/>
      <c r="AK142" s="321"/>
      <c r="AL142" s="246"/>
    </row>
    <row r="143" spans="1:56" ht="16.5" customHeight="1" thickBot="1">
      <c r="A143" s="246"/>
      <c r="B143" s="846" t="s">
        <v>138</v>
      </c>
      <c r="C143" s="703"/>
      <c r="D143" s="703"/>
      <c r="E143" s="703"/>
      <c r="F143" s="703"/>
      <c r="G143" s="703"/>
      <c r="H143" s="703"/>
      <c r="I143" s="703"/>
      <c r="J143" s="703"/>
      <c r="K143" s="703"/>
      <c r="L143" s="703"/>
      <c r="M143" s="703"/>
      <c r="N143" s="703"/>
      <c r="O143" s="703"/>
      <c r="P143" s="703"/>
      <c r="Q143" s="704"/>
      <c r="R143" s="442" t="s">
        <v>85</v>
      </c>
      <c r="S143" s="443" t="str">
        <f>IF(SUM('別紙様式6-2 事業所個票１:事業所個票10'!CI7)&gt;=1,"×","○")</f>
        <v>○</v>
      </c>
      <c r="T143" s="246"/>
      <c r="U143" s="417"/>
      <c r="V143" s="246"/>
      <c r="W143" s="246"/>
      <c r="X143" s="246"/>
      <c r="Y143" s="246"/>
      <c r="Z143" s="246"/>
      <c r="AA143" s="246"/>
      <c r="AB143" s="246"/>
      <c r="AC143" s="246"/>
      <c r="AD143" s="246"/>
      <c r="AE143" s="246"/>
      <c r="AF143" s="246"/>
      <c r="AG143" s="246"/>
      <c r="AH143" s="246"/>
      <c r="AI143" s="246"/>
      <c r="AJ143" s="246"/>
      <c r="AK143" s="246"/>
      <c r="AL143" s="246"/>
      <c r="AM143" s="764" t="s">
        <v>2364</v>
      </c>
      <c r="AN143" s="765"/>
      <c r="AO143" s="765"/>
      <c r="AP143" s="765"/>
      <c r="AQ143" s="765"/>
      <c r="AR143" s="765"/>
      <c r="AS143" s="765"/>
      <c r="AT143" s="765"/>
      <c r="AU143" s="765"/>
      <c r="AV143" s="765"/>
      <c r="AW143" s="765"/>
      <c r="AX143" s="765"/>
      <c r="AY143" s="765"/>
      <c r="AZ143" s="765"/>
      <c r="BA143" s="765"/>
      <c r="BB143" s="765"/>
      <c r="BC143" s="766"/>
    </row>
    <row r="144" spans="1:56" ht="16.5" customHeight="1" thickBot="1">
      <c r="A144" s="246"/>
      <c r="B144" s="839" t="s">
        <v>139</v>
      </c>
      <c r="C144" s="684"/>
      <c r="D144" s="684"/>
      <c r="E144" s="684"/>
      <c r="F144" s="684"/>
      <c r="G144" s="684"/>
      <c r="H144" s="684"/>
      <c r="I144" s="684"/>
      <c r="J144" s="684"/>
      <c r="K144" s="684"/>
      <c r="L144" s="684"/>
      <c r="M144" s="684"/>
      <c r="N144" s="684"/>
      <c r="O144" s="684"/>
      <c r="P144" s="684"/>
      <c r="Q144" s="685"/>
      <c r="R144" s="442" t="s">
        <v>85</v>
      </c>
      <c r="S144" s="444" t="str">
        <f>IF(SUM('別紙様式6-2 事業所個票１:事業所個票10'!CI8)&gt;=1,"×","○")</f>
        <v>○</v>
      </c>
      <c r="T144" s="246"/>
      <c r="U144" s="417"/>
      <c r="V144" s="246"/>
      <c r="W144" s="246"/>
      <c r="X144" s="246"/>
      <c r="Y144" s="246"/>
      <c r="Z144" s="246"/>
      <c r="AA144" s="246"/>
      <c r="AB144" s="246"/>
      <c r="AC144" s="246"/>
      <c r="AD144" s="246"/>
      <c r="AE144" s="246"/>
      <c r="AF144" s="246"/>
      <c r="AG144" s="246"/>
      <c r="AH144" s="246"/>
      <c r="AI144" s="246"/>
      <c r="AJ144" s="246"/>
      <c r="AK144" s="246"/>
      <c r="AL144" s="246"/>
      <c r="AM144" s="764" t="s">
        <v>2365</v>
      </c>
      <c r="AN144" s="765"/>
      <c r="AO144" s="765"/>
      <c r="AP144" s="765"/>
      <c r="AQ144" s="765"/>
      <c r="AR144" s="765"/>
      <c r="AS144" s="765"/>
      <c r="AT144" s="765"/>
      <c r="AU144" s="765"/>
      <c r="AV144" s="765"/>
      <c r="AW144" s="765"/>
      <c r="AX144" s="765"/>
      <c r="AY144" s="765"/>
      <c r="AZ144" s="765"/>
      <c r="BA144" s="765"/>
      <c r="BB144" s="765"/>
      <c r="BC144" s="766"/>
    </row>
    <row r="145" spans="1:55" s="255" customFormat="1" ht="6.75" customHeight="1">
      <c r="A145" s="254"/>
      <c r="B145" s="314"/>
      <c r="C145" s="314"/>
      <c r="D145" s="314"/>
      <c r="E145" s="314"/>
      <c r="F145" s="311"/>
      <c r="G145" s="312"/>
      <c r="H145" s="312"/>
      <c r="I145" s="312"/>
      <c r="J145" s="312"/>
      <c r="K145" s="312"/>
      <c r="L145" s="312"/>
      <c r="M145" s="356"/>
      <c r="N145" s="356"/>
      <c r="O145" s="356"/>
      <c r="P145" s="356"/>
      <c r="Q145" s="356"/>
      <c r="R145" s="356"/>
      <c r="S145" s="356"/>
      <c r="T145" s="356"/>
      <c r="U145" s="312"/>
      <c r="V145" s="312"/>
      <c r="W145" s="324"/>
      <c r="X145" s="312"/>
      <c r="Y145" s="312"/>
      <c r="Z145" s="312"/>
      <c r="AA145" s="356"/>
      <c r="AB145" s="312"/>
      <c r="AC145" s="312"/>
      <c r="AD145" s="312"/>
      <c r="AE145" s="312"/>
      <c r="AF145" s="312"/>
      <c r="AG145" s="312"/>
      <c r="AH145" s="312"/>
      <c r="AI145" s="312"/>
      <c r="AJ145" s="312"/>
      <c r="AK145" s="312"/>
      <c r="AL145" s="254"/>
    </row>
    <row r="146" spans="1:55" s="359" customFormat="1" ht="18" customHeight="1" thickBot="1">
      <c r="A146" s="357"/>
      <c r="B146" s="840" t="s">
        <v>140</v>
      </c>
      <c r="C146" s="840"/>
      <c r="D146" s="840"/>
      <c r="E146" s="840"/>
      <c r="F146" s="840"/>
      <c r="G146" s="840"/>
      <c r="H146" s="840"/>
      <c r="I146" s="840"/>
      <c r="J146" s="840"/>
      <c r="K146" s="840"/>
      <c r="L146" s="840"/>
      <c r="M146" s="840"/>
      <c r="N146" s="840"/>
      <c r="O146" s="840"/>
      <c r="P146" s="840"/>
      <c r="Q146" s="840"/>
      <c r="R146" s="840"/>
      <c r="S146" s="840"/>
      <c r="T146" s="840"/>
      <c r="U146" s="840"/>
      <c r="V146" s="840"/>
      <c r="W146" s="840"/>
      <c r="X146" s="840"/>
      <c r="Y146" s="840"/>
      <c r="Z146" s="840"/>
      <c r="AA146" s="840"/>
      <c r="AB146" s="840"/>
      <c r="AC146" s="840"/>
      <c r="AD146" s="840"/>
      <c r="AE146" s="840"/>
      <c r="AF146" s="840"/>
      <c r="AG146" s="840"/>
      <c r="AH146" s="840"/>
      <c r="AI146" s="840"/>
      <c r="AJ146" s="840"/>
      <c r="AK146" s="840"/>
      <c r="AL146" s="445"/>
    </row>
    <row r="147" spans="1:55" s="255" customFormat="1" ht="18.75" customHeight="1" thickBot="1">
      <c r="A147" s="254"/>
      <c r="B147" s="318" t="s">
        <v>141</v>
      </c>
      <c r="C147" s="297"/>
      <c r="D147" s="297"/>
      <c r="E147" s="297"/>
      <c r="F147" s="297"/>
      <c r="G147" s="297"/>
      <c r="H147" s="297"/>
      <c r="I147" s="297"/>
      <c r="J147" s="297"/>
      <c r="K147" s="297"/>
      <c r="L147" s="297"/>
      <c r="M147" s="297"/>
      <c r="N147" s="297"/>
      <c r="O147" s="297"/>
      <c r="P147" s="297"/>
      <c r="Q147" s="297"/>
      <c r="R147" s="297"/>
      <c r="S147" s="297"/>
      <c r="T147" s="297"/>
      <c r="U147" s="297"/>
      <c r="V147" s="254"/>
      <c r="W147" s="297"/>
      <c r="X147" s="297"/>
      <c r="Y147" s="297"/>
      <c r="Z147" s="297"/>
      <c r="AA147" s="297"/>
      <c r="AB147" s="297"/>
      <c r="AC147" s="297"/>
      <c r="AD147" s="297"/>
      <c r="AE147" s="297"/>
      <c r="AF147" s="297"/>
      <c r="AG147" s="297"/>
      <c r="AH147" s="254"/>
      <c r="AI147" s="841" t="str">
        <f>IF(SUM('別紙様式6-2 事業所個票１:事業所個票10'!CI10)=0,"該当","")</f>
        <v>該当</v>
      </c>
      <c r="AJ147" s="842"/>
      <c r="AK147" s="843"/>
      <c r="AL147" s="254"/>
    </row>
    <row r="148" spans="1:55" s="255" customFormat="1" ht="28.5" customHeight="1">
      <c r="A148" s="254"/>
      <c r="B148" s="344" t="s">
        <v>85</v>
      </c>
      <c r="C148" s="855" t="s">
        <v>142</v>
      </c>
      <c r="D148" s="855"/>
      <c r="E148" s="855"/>
      <c r="F148" s="855"/>
      <c r="G148" s="855"/>
      <c r="H148" s="855"/>
      <c r="I148" s="855"/>
      <c r="J148" s="855"/>
      <c r="K148" s="855"/>
      <c r="L148" s="855"/>
      <c r="M148" s="855"/>
      <c r="N148" s="855"/>
      <c r="O148" s="855"/>
      <c r="P148" s="855"/>
      <c r="Q148" s="855"/>
      <c r="R148" s="855"/>
      <c r="S148" s="855"/>
      <c r="T148" s="855"/>
      <c r="U148" s="855"/>
      <c r="V148" s="855"/>
      <c r="W148" s="855"/>
      <c r="X148" s="855"/>
      <c r="Y148" s="855"/>
      <c r="Z148" s="855"/>
      <c r="AA148" s="855"/>
      <c r="AB148" s="855"/>
      <c r="AC148" s="855"/>
      <c r="AD148" s="855"/>
      <c r="AE148" s="855"/>
      <c r="AF148" s="855"/>
      <c r="AG148" s="855"/>
      <c r="AH148" s="855"/>
      <c r="AI148" s="855"/>
      <c r="AJ148" s="855"/>
      <c r="AK148" s="855"/>
      <c r="AL148" s="254"/>
    </row>
    <row r="149" spans="1:55" s="255" customFormat="1" ht="3.75" customHeight="1" thickBot="1">
      <c r="A149" s="254"/>
      <c r="B149" s="254"/>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row>
    <row r="150" spans="1:55" s="255" customFormat="1" ht="14.25" customHeight="1" thickBot="1">
      <c r="A150" s="254"/>
      <c r="B150" s="318" t="s">
        <v>143</v>
      </c>
      <c r="C150" s="324"/>
      <c r="D150" s="324"/>
      <c r="E150" s="324"/>
      <c r="F150" s="324"/>
      <c r="G150" s="324"/>
      <c r="H150" s="324"/>
      <c r="I150" s="324"/>
      <c r="J150" s="324"/>
      <c r="K150" s="324"/>
      <c r="L150" s="324"/>
      <c r="M150" s="324"/>
      <c r="N150" s="324"/>
      <c r="O150" s="324"/>
      <c r="P150" s="324"/>
      <c r="Q150" s="324"/>
      <c r="R150" s="324"/>
      <c r="S150" s="324"/>
      <c r="T150" s="324"/>
      <c r="U150" s="324"/>
      <c r="V150" s="324"/>
      <c r="W150" s="324"/>
      <c r="X150" s="324"/>
      <c r="Y150" s="324"/>
      <c r="Z150" s="324"/>
      <c r="AA150" s="324"/>
      <c r="AB150" s="324"/>
      <c r="AC150" s="324"/>
      <c r="AD150" s="324"/>
      <c r="AE150" s="324"/>
      <c r="AF150" s="324"/>
      <c r="AG150" s="324"/>
      <c r="AH150" s="297"/>
      <c r="AI150" s="841" t="str">
        <f>IF(SUM('別紙様式6-2 事業所個票１:事業所個票10'!CI10)&gt;=1,"該当","")</f>
        <v/>
      </c>
      <c r="AJ150" s="842"/>
      <c r="AK150" s="843"/>
      <c r="AL150" s="254"/>
    </row>
    <row r="151" spans="1:55" s="255" customFormat="1" ht="39" customHeight="1">
      <c r="A151" s="254"/>
      <c r="B151" s="344" t="s">
        <v>85</v>
      </c>
      <c r="C151" s="855" t="s">
        <v>144</v>
      </c>
      <c r="D151" s="855"/>
      <c r="E151" s="855"/>
      <c r="F151" s="855"/>
      <c r="G151" s="855"/>
      <c r="H151" s="855"/>
      <c r="I151" s="855"/>
      <c r="J151" s="855"/>
      <c r="K151" s="855"/>
      <c r="L151" s="855"/>
      <c r="M151" s="855"/>
      <c r="N151" s="855"/>
      <c r="O151" s="855"/>
      <c r="P151" s="855"/>
      <c r="Q151" s="855"/>
      <c r="R151" s="855"/>
      <c r="S151" s="855"/>
      <c r="T151" s="855"/>
      <c r="U151" s="855"/>
      <c r="V151" s="855"/>
      <c r="W151" s="855"/>
      <c r="X151" s="855"/>
      <c r="Y151" s="855"/>
      <c r="Z151" s="855"/>
      <c r="AA151" s="855"/>
      <c r="AB151" s="855"/>
      <c r="AC151" s="855"/>
      <c r="AD151" s="855"/>
      <c r="AE151" s="855"/>
      <c r="AF151" s="855"/>
      <c r="AG151" s="855"/>
      <c r="AH151" s="855"/>
      <c r="AI151" s="855"/>
      <c r="AJ151" s="855"/>
      <c r="AK151" s="855"/>
      <c r="AL151" s="254"/>
    </row>
    <row r="152" spans="1:55" s="255" customFormat="1" ht="4.5" customHeight="1" thickBot="1">
      <c r="A152" s="254"/>
      <c r="B152" s="446"/>
      <c r="C152" s="446"/>
      <c r="D152" s="446"/>
      <c r="E152" s="446"/>
      <c r="F152" s="446"/>
      <c r="G152" s="446"/>
      <c r="H152" s="446"/>
      <c r="I152" s="446"/>
      <c r="J152" s="446"/>
      <c r="K152" s="446"/>
      <c r="L152" s="446"/>
      <c r="M152" s="446"/>
      <c r="N152" s="446"/>
      <c r="O152" s="446"/>
      <c r="P152" s="446"/>
      <c r="Q152" s="446"/>
      <c r="R152" s="446"/>
      <c r="S152" s="446"/>
      <c r="T152" s="446"/>
      <c r="U152" s="446"/>
      <c r="V152" s="446"/>
      <c r="W152" s="446"/>
      <c r="X152" s="446"/>
      <c r="Y152" s="446"/>
      <c r="Z152" s="446"/>
      <c r="AA152" s="446"/>
      <c r="AB152" s="446"/>
      <c r="AC152" s="446"/>
      <c r="AD152" s="446"/>
      <c r="AE152" s="446"/>
      <c r="AF152" s="446"/>
      <c r="AG152" s="446"/>
      <c r="AH152" s="446"/>
      <c r="AI152" s="446"/>
      <c r="AJ152" s="446"/>
      <c r="AK152" s="446"/>
      <c r="AL152" s="254"/>
      <c r="AM152" s="1"/>
    </row>
    <row r="153" spans="1:55" s="255" customFormat="1" ht="13.5" customHeight="1" thickBot="1">
      <c r="A153" s="254"/>
      <c r="B153" s="856" t="s">
        <v>145</v>
      </c>
      <c r="C153" s="857"/>
      <c r="D153" s="857"/>
      <c r="E153" s="858"/>
      <c r="F153" s="859" t="s">
        <v>146</v>
      </c>
      <c r="G153" s="860"/>
      <c r="H153" s="860"/>
      <c r="I153" s="860"/>
      <c r="J153" s="860"/>
      <c r="K153" s="860"/>
      <c r="L153" s="860"/>
      <c r="M153" s="860"/>
      <c r="N153" s="860"/>
      <c r="O153" s="860"/>
      <c r="P153" s="860"/>
      <c r="Q153" s="860"/>
      <c r="R153" s="860"/>
      <c r="S153" s="860"/>
      <c r="T153" s="860"/>
      <c r="U153" s="860"/>
      <c r="V153" s="860"/>
      <c r="W153" s="860"/>
      <c r="X153" s="860"/>
      <c r="Y153" s="860"/>
      <c r="Z153" s="860"/>
      <c r="AA153" s="860"/>
      <c r="AB153" s="860"/>
      <c r="AC153" s="860"/>
      <c r="AD153" s="860"/>
      <c r="AE153" s="860"/>
      <c r="AF153" s="860"/>
      <c r="AG153" s="860"/>
      <c r="AH153" s="860"/>
      <c r="AI153" s="860"/>
      <c r="AJ153" s="861"/>
      <c r="AK153" s="447" t="str">
        <f>IF(AI150="該当",IF(AND(COUNTIF(AM154:AM157,TRUE)&gt;=1,COUNTIF(AM158:AM161,TRUE)&gt;=1,COUNTIF(AM162:AM165,TRUE)&gt;=1,COUNTIF(AM166:AM169,TRUE)&gt;=1,COUNTIF(AM170:AM173,TRUE)&gt;=1,COUNTIF(AM174:AM177,TRUE)&gt;=1),"○","×"),IF(COUNTIF(AM154:AM177,TRUE)&gt;=1,"○","×"))</f>
        <v>×</v>
      </c>
      <c r="AL153" s="254"/>
      <c r="AM153" s="448" t="s">
        <v>2242</v>
      </c>
      <c r="AN153" s="602" t="s">
        <v>2150</v>
      </c>
      <c r="AO153" s="688"/>
      <c r="AP153" s="688"/>
      <c r="AQ153" s="688"/>
      <c r="AR153" s="688"/>
      <c r="AS153" s="688"/>
      <c r="AT153" s="688"/>
      <c r="AU153" s="688"/>
      <c r="AV153" s="688"/>
      <c r="AW153" s="688"/>
      <c r="AX153" s="688"/>
      <c r="AY153" s="688"/>
      <c r="AZ153" s="688"/>
      <c r="BA153" s="688"/>
      <c r="BB153" s="688"/>
      <c r="BC153" s="689"/>
    </row>
    <row r="154" spans="1:55" s="255" customFormat="1" ht="14.25" customHeight="1" thickBot="1">
      <c r="A154" s="254"/>
      <c r="B154" s="836" t="s">
        <v>147</v>
      </c>
      <c r="C154" s="828"/>
      <c r="D154" s="828"/>
      <c r="E154" s="847"/>
      <c r="F154" s="449"/>
      <c r="G154" s="851" t="s">
        <v>148</v>
      </c>
      <c r="H154" s="851"/>
      <c r="I154" s="851"/>
      <c r="J154" s="851"/>
      <c r="K154" s="851"/>
      <c r="L154" s="851"/>
      <c r="M154" s="851"/>
      <c r="N154" s="851"/>
      <c r="O154" s="851"/>
      <c r="P154" s="851"/>
      <c r="Q154" s="851"/>
      <c r="R154" s="851"/>
      <c r="S154" s="851"/>
      <c r="T154" s="851"/>
      <c r="U154" s="851"/>
      <c r="V154" s="851"/>
      <c r="W154" s="851"/>
      <c r="X154" s="851"/>
      <c r="Y154" s="851"/>
      <c r="Z154" s="851"/>
      <c r="AA154" s="851"/>
      <c r="AB154" s="851"/>
      <c r="AC154" s="851"/>
      <c r="AD154" s="851"/>
      <c r="AE154" s="851"/>
      <c r="AF154" s="851"/>
      <c r="AG154" s="851"/>
      <c r="AH154" s="851"/>
      <c r="AI154" s="851"/>
      <c r="AJ154" s="851"/>
      <c r="AK154" s="852"/>
      <c r="AL154" s="254"/>
      <c r="AM154" s="159" t="b">
        <v>0</v>
      </c>
    </row>
    <row r="155" spans="1:55" s="255" customFormat="1" ht="13.5" customHeight="1">
      <c r="A155" s="254"/>
      <c r="B155" s="848"/>
      <c r="C155" s="829"/>
      <c r="D155" s="829"/>
      <c r="E155" s="849"/>
      <c r="F155" s="450"/>
      <c r="G155" s="853" t="s">
        <v>149</v>
      </c>
      <c r="H155" s="853"/>
      <c r="I155" s="853"/>
      <c r="J155" s="853"/>
      <c r="K155" s="853"/>
      <c r="L155" s="853"/>
      <c r="M155" s="853"/>
      <c r="N155" s="853"/>
      <c r="O155" s="853"/>
      <c r="P155" s="853"/>
      <c r="Q155" s="853"/>
      <c r="R155" s="853"/>
      <c r="S155" s="853"/>
      <c r="T155" s="853"/>
      <c r="U155" s="853"/>
      <c r="V155" s="853"/>
      <c r="W155" s="853"/>
      <c r="X155" s="853"/>
      <c r="Y155" s="853"/>
      <c r="Z155" s="853"/>
      <c r="AA155" s="853"/>
      <c r="AB155" s="853"/>
      <c r="AC155" s="853"/>
      <c r="AD155" s="853"/>
      <c r="AE155" s="853"/>
      <c r="AF155" s="853"/>
      <c r="AG155" s="853"/>
      <c r="AH155" s="853"/>
      <c r="AI155" s="853"/>
      <c r="AJ155" s="853"/>
      <c r="AK155" s="451"/>
      <c r="AL155" s="254"/>
      <c r="AM155" s="159" t="b">
        <v>0</v>
      </c>
      <c r="AN155" s="582" t="s">
        <v>2151</v>
      </c>
      <c r="AO155" s="583"/>
      <c r="AP155" s="583"/>
      <c r="AQ155" s="583"/>
      <c r="AR155" s="583"/>
      <c r="AS155" s="583"/>
      <c r="AT155" s="583"/>
      <c r="AU155" s="583"/>
      <c r="AV155" s="583"/>
      <c r="AW155" s="583"/>
      <c r="AX155" s="583"/>
      <c r="AY155" s="583"/>
      <c r="AZ155" s="583"/>
      <c r="BA155" s="583"/>
      <c r="BB155" s="583"/>
      <c r="BC155" s="584"/>
    </row>
    <row r="156" spans="1:55" s="255" customFormat="1" ht="13.5" customHeight="1" thickBot="1">
      <c r="A156" s="254"/>
      <c r="B156" s="848"/>
      <c r="C156" s="829"/>
      <c r="D156" s="829"/>
      <c r="E156" s="849"/>
      <c r="F156" s="450"/>
      <c r="G156" s="853" t="s">
        <v>150</v>
      </c>
      <c r="H156" s="853"/>
      <c r="I156" s="853"/>
      <c r="J156" s="853"/>
      <c r="K156" s="853"/>
      <c r="L156" s="853"/>
      <c r="M156" s="853"/>
      <c r="N156" s="853"/>
      <c r="O156" s="853"/>
      <c r="P156" s="853"/>
      <c r="Q156" s="853"/>
      <c r="R156" s="853"/>
      <c r="S156" s="853"/>
      <c r="T156" s="853"/>
      <c r="U156" s="853"/>
      <c r="V156" s="853"/>
      <c r="W156" s="853"/>
      <c r="X156" s="853"/>
      <c r="Y156" s="853"/>
      <c r="Z156" s="853"/>
      <c r="AA156" s="853"/>
      <c r="AB156" s="853"/>
      <c r="AC156" s="853"/>
      <c r="AD156" s="853"/>
      <c r="AE156" s="853"/>
      <c r="AF156" s="853"/>
      <c r="AG156" s="853"/>
      <c r="AH156" s="853"/>
      <c r="AI156" s="853"/>
      <c r="AJ156" s="853"/>
      <c r="AK156" s="451"/>
      <c r="AL156" s="254"/>
      <c r="AM156" s="159" t="b">
        <v>0</v>
      </c>
      <c r="AN156" s="585"/>
      <c r="AO156" s="586"/>
      <c r="AP156" s="586"/>
      <c r="AQ156" s="586"/>
      <c r="AR156" s="586"/>
      <c r="AS156" s="586"/>
      <c r="AT156" s="586"/>
      <c r="AU156" s="586"/>
      <c r="AV156" s="586"/>
      <c r="AW156" s="586"/>
      <c r="AX156" s="586"/>
      <c r="AY156" s="586"/>
      <c r="AZ156" s="586"/>
      <c r="BA156" s="586"/>
      <c r="BB156" s="586"/>
      <c r="BC156" s="587"/>
    </row>
    <row r="157" spans="1:55" s="255" customFormat="1" ht="13.5" customHeight="1">
      <c r="A157" s="254"/>
      <c r="B157" s="837"/>
      <c r="C157" s="838"/>
      <c r="D157" s="838"/>
      <c r="E157" s="850"/>
      <c r="F157" s="452"/>
      <c r="G157" s="854" t="s">
        <v>151</v>
      </c>
      <c r="H157" s="854"/>
      <c r="I157" s="854"/>
      <c r="J157" s="854"/>
      <c r="K157" s="854"/>
      <c r="L157" s="854"/>
      <c r="M157" s="854"/>
      <c r="N157" s="854"/>
      <c r="O157" s="854"/>
      <c r="P157" s="854"/>
      <c r="Q157" s="854"/>
      <c r="R157" s="854"/>
      <c r="S157" s="854"/>
      <c r="T157" s="854"/>
      <c r="U157" s="854"/>
      <c r="V157" s="854"/>
      <c r="W157" s="854"/>
      <c r="X157" s="854"/>
      <c r="Y157" s="854"/>
      <c r="Z157" s="854"/>
      <c r="AA157" s="854"/>
      <c r="AB157" s="854"/>
      <c r="AC157" s="854"/>
      <c r="AD157" s="854"/>
      <c r="AE157" s="854"/>
      <c r="AF157" s="854"/>
      <c r="AG157" s="854"/>
      <c r="AH157" s="854"/>
      <c r="AI157" s="854"/>
      <c r="AJ157" s="854"/>
      <c r="AK157" s="453"/>
      <c r="AL157" s="254"/>
      <c r="AM157" s="159" t="b">
        <v>0</v>
      </c>
    </row>
    <row r="158" spans="1:55" s="255" customFormat="1" ht="24.75" customHeight="1" thickBot="1">
      <c r="A158" s="254"/>
      <c r="B158" s="836" t="s">
        <v>152</v>
      </c>
      <c r="C158" s="828"/>
      <c r="D158" s="828"/>
      <c r="E158" s="847"/>
      <c r="F158" s="454"/>
      <c r="G158" s="862" t="s">
        <v>153</v>
      </c>
      <c r="H158" s="862"/>
      <c r="I158" s="862"/>
      <c r="J158" s="862"/>
      <c r="K158" s="862"/>
      <c r="L158" s="862"/>
      <c r="M158" s="862"/>
      <c r="N158" s="862"/>
      <c r="O158" s="862"/>
      <c r="P158" s="862"/>
      <c r="Q158" s="862"/>
      <c r="R158" s="862"/>
      <c r="S158" s="862"/>
      <c r="T158" s="862"/>
      <c r="U158" s="862"/>
      <c r="V158" s="862"/>
      <c r="W158" s="862"/>
      <c r="X158" s="862"/>
      <c r="Y158" s="862"/>
      <c r="Z158" s="862"/>
      <c r="AA158" s="862"/>
      <c r="AB158" s="862"/>
      <c r="AC158" s="862"/>
      <c r="AD158" s="862"/>
      <c r="AE158" s="862"/>
      <c r="AF158" s="862"/>
      <c r="AG158" s="862"/>
      <c r="AH158" s="862"/>
      <c r="AI158" s="862"/>
      <c r="AJ158" s="862"/>
      <c r="AK158" s="455"/>
      <c r="AL158" s="254"/>
      <c r="AM158" s="159" t="b">
        <v>0</v>
      </c>
    </row>
    <row r="159" spans="1:55" s="255" customFormat="1" ht="13.5" customHeight="1">
      <c r="A159" s="254"/>
      <c r="B159" s="848"/>
      <c r="C159" s="829"/>
      <c r="D159" s="829"/>
      <c r="E159" s="849"/>
      <c r="F159" s="450"/>
      <c r="G159" s="853" t="s">
        <v>154</v>
      </c>
      <c r="H159" s="853"/>
      <c r="I159" s="853"/>
      <c r="J159" s="853"/>
      <c r="K159" s="853"/>
      <c r="L159" s="853"/>
      <c r="M159" s="853"/>
      <c r="N159" s="853"/>
      <c r="O159" s="853"/>
      <c r="P159" s="853"/>
      <c r="Q159" s="853"/>
      <c r="R159" s="853"/>
      <c r="S159" s="853"/>
      <c r="T159" s="853"/>
      <c r="U159" s="853"/>
      <c r="V159" s="853"/>
      <c r="W159" s="853"/>
      <c r="X159" s="853"/>
      <c r="Y159" s="853"/>
      <c r="Z159" s="853"/>
      <c r="AA159" s="853"/>
      <c r="AB159" s="853"/>
      <c r="AC159" s="853"/>
      <c r="AD159" s="853"/>
      <c r="AE159" s="853"/>
      <c r="AF159" s="853"/>
      <c r="AG159" s="853"/>
      <c r="AH159" s="853"/>
      <c r="AI159" s="853"/>
      <c r="AJ159" s="853"/>
      <c r="AK159" s="456"/>
      <c r="AL159" s="254"/>
      <c r="AM159" s="159" t="b">
        <v>0</v>
      </c>
      <c r="AN159" s="582" t="s">
        <v>2151</v>
      </c>
      <c r="AO159" s="583"/>
      <c r="AP159" s="583"/>
      <c r="AQ159" s="583"/>
      <c r="AR159" s="583"/>
      <c r="AS159" s="583"/>
      <c r="AT159" s="583"/>
      <c r="AU159" s="583"/>
      <c r="AV159" s="583"/>
      <c r="AW159" s="583"/>
      <c r="AX159" s="583"/>
      <c r="AY159" s="583"/>
      <c r="AZ159" s="583"/>
      <c r="BA159" s="583"/>
      <c r="BB159" s="583"/>
      <c r="BC159" s="584"/>
    </row>
    <row r="160" spans="1:55" s="255" customFormat="1" ht="13.5" customHeight="1" thickBot="1">
      <c r="A160" s="254"/>
      <c r="B160" s="848"/>
      <c r="C160" s="829"/>
      <c r="D160" s="829"/>
      <c r="E160" s="849"/>
      <c r="F160" s="450"/>
      <c r="G160" s="853" t="s">
        <v>155</v>
      </c>
      <c r="H160" s="853"/>
      <c r="I160" s="853"/>
      <c r="J160" s="853"/>
      <c r="K160" s="853"/>
      <c r="L160" s="853"/>
      <c r="M160" s="853"/>
      <c r="N160" s="853"/>
      <c r="O160" s="853"/>
      <c r="P160" s="853"/>
      <c r="Q160" s="853"/>
      <c r="R160" s="853"/>
      <c r="S160" s="853"/>
      <c r="T160" s="853"/>
      <c r="U160" s="853"/>
      <c r="V160" s="853"/>
      <c r="W160" s="853"/>
      <c r="X160" s="853"/>
      <c r="Y160" s="853"/>
      <c r="Z160" s="853"/>
      <c r="AA160" s="853"/>
      <c r="AB160" s="853"/>
      <c r="AC160" s="853"/>
      <c r="AD160" s="853"/>
      <c r="AE160" s="853"/>
      <c r="AF160" s="853"/>
      <c r="AG160" s="853"/>
      <c r="AH160" s="853"/>
      <c r="AI160" s="853"/>
      <c r="AJ160" s="853"/>
      <c r="AK160" s="451"/>
      <c r="AL160" s="254"/>
      <c r="AM160" s="159" t="b">
        <v>0</v>
      </c>
      <c r="AN160" s="585"/>
      <c r="AO160" s="586"/>
      <c r="AP160" s="586"/>
      <c r="AQ160" s="586"/>
      <c r="AR160" s="586"/>
      <c r="AS160" s="586"/>
      <c r="AT160" s="586"/>
      <c r="AU160" s="586"/>
      <c r="AV160" s="586"/>
      <c r="AW160" s="586"/>
      <c r="AX160" s="586"/>
      <c r="AY160" s="586"/>
      <c r="AZ160" s="586"/>
      <c r="BA160" s="586"/>
      <c r="BB160" s="586"/>
      <c r="BC160" s="587"/>
    </row>
    <row r="161" spans="1:55" s="255" customFormat="1" ht="13.5" customHeight="1">
      <c r="A161" s="254"/>
      <c r="B161" s="837"/>
      <c r="C161" s="838"/>
      <c r="D161" s="838"/>
      <c r="E161" s="850"/>
      <c r="F161" s="457"/>
      <c r="G161" s="864" t="s">
        <v>156</v>
      </c>
      <c r="H161" s="864"/>
      <c r="I161" s="864"/>
      <c r="J161" s="864"/>
      <c r="K161" s="864"/>
      <c r="L161" s="864"/>
      <c r="M161" s="864"/>
      <c r="N161" s="864"/>
      <c r="O161" s="864"/>
      <c r="P161" s="864"/>
      <c r="Q161" s="864"/>
      <c r="R161" s="864"/>
      <c r="S161" s="864"/>
      <c r="T161" s="864"/>
      <c r="U161" s="864"/>
      <c r="V161" s="864"/>
      <c r="W161" s="864"/>
      <c r="X161" s="864"/>
      <c r="Y161" s="864"/>
      <c r="Z161" s="864"/>
      <c r="AA161" s="864"/>
      <c r="AB161" s="864"/>
      <c r="AC161" s="864"/>
      <c r="AD161" s="864"/>
      <c r="AE161" s="864"/>
      <c r="AF161" s="864"/>
      <c r="AG161" s="864"/>
      <c r="AH161" s="864"/>
      <c r="AI161" s="864"/>
      <c r="AJ161" s="864"/>
      <c r="AK161" s="865"/>
      <c r="AL161" s="254"/>
      <c r="AM161" s="159" t="b">
        <v>0</v>
      </c>
    </row>
    <row r="162" spans="1:55" s="255" customFormat="1" ht="13.5" customHeight="1" thickBot="1">
      <c r="A162" s="254"/>
      <c r="B162" s="836" t="s">
        <v>157</v>
      </c>
      <c r="C162" s="828"/>
      <c r="D162" s="828"/>
      <c r="E162" s="847"/>
      <c r="F162" s="458"/>
      <c r="G162" s="862" t="s">
        <v>158</v>
      </c>
      <c r="H162" s="862"/>
      <c r="I162" s="862"/>
      <c r="J162" s="862"/>
      <c r="K162" s="862"/>
      <c r="L162" s="862"/>
      <c r="M162" s="862"/>
      <c r="N162" s="862"/>
      <c r="O162" s="862"/>
      <c r="P162" s="862"/>
      <c r="Q162" s="862"/>
      <c r="R162" s="862"/>
      <c r="S162" s="862"/>
      <c r="T162" s="862"/>
      <c r="U162" s="862"/>
      <c r="V162" s="862"/>
      <c r="W162" s="862"/>
      <c r="X162" s="862"/>
      <c r="Y162" s="862"/>
      <c r="Z162" s="862"/>
      <c r="AA162" s="862"/>
      <c r="AB162" s="862"/>
      <c r="AC162" s="862"/>
      <c r="AD162" s="862"/>
      <c r="AE162" s="862"/>
      <c r="AF162" s="862"/>
      <c r="AG162" s="862"/>
      <c r="AH162" s="862"/>
      <c r="AI162" s="862"/>
      <c r="AJ162" s="862"/>
      <c r="AK162" s="456"/>
      <c r="AL162" s="254"/>
      <c r="AM162" s="159" t="b">
        <v>0</v>
      </c>
    </row>
    <row r="163" spans="1:55" s="255" customFormat="1" ht="22.5" customHeight="1">
      <c r="A163" s="254"/>
      <c r="B163" s="848"/>
      <c r="C163" s="829"/>
      <c r="D163" s="829"/>
      <c r="E163" s="849"/>
      <c r="F163" s="450"/>
      <c r="G163" s="853" t="s">
        <v>159</v>
      </c>
      <c r="H163" s="853"/>
      <c r="I163" s="853"/>
      <c r="J163" s="853"/>
      <c r="K163" s="853"/>
      <c r="L163" s="853"/>
      <c r="M163" s="853"/>
      <c r="N163" s="853"/>
      <c r="O163" s="853"/>
      <c r="P163" s="853"/>
      <c r="Q163" s="853"/>
      <c r="R163" s="853"/>
      <c r="S163" s="853"/>
      <c r="T163" s="853"/>
      <c r="U163" s="853"/>
      <c r="V163" s="853"/>
      <c r="W163" s="853"/>
      <c r="X163" s="853"/>
      <c r="Y163" s="853"/>
      <c r="Z163" s="853"/>
      <c r="AA163" s="853"/>
      <c r="AB163" s="853"/>
      <c r="AC163" s="853"/>
      <c r="AD163" s="853"/>
      <c r="AE163" s="853"/>
      <c r="AF163" s="853"/>
      <c r="AG163" s="853"/>
      <c r="AH163" s="853"/>
      <c r="AI163" s="853"/>
      <c r="AJ163" s="853"/>
      <c r="AK163" s="451"/>
      <c r="AL163" s="254"/>
      <c r="AM163" s="159" t="b">
        <v>0</v>
      </c>
      <c r="AN163" s="582" t="s">
        <v>2151</v>
      </c>
      <c r="AO163" s="583"/>
      <c r="AP163" s="583"/>
      <c r="AQ163" s="583"/>
      <c r="AR163" s="583"/>
      <c r="AS163" s="583"/>
      <c r="AT163" s="583"/>
      <c r="AU163" s="583"/>
      <c r="AV163" s="583"/>
      <c r="AW163" s="583"/>
      <c r="AX163" s="583"/>
      <c r="AY163" s="583"/>
      <c r="AZ163" s="583"/>
      <c r="BA163" s="583"/>
      <c r="BB163" s="583"/>
      <c r="BC163" s="584"/>
    </row>
    <row r="164" spans="1:55" s="255" customFormat="1" ht="13.5" customHeight="1" thickBot="1">
      <c r="A164" s="254"/>
      <c r="B164" s="848"/>
      <c r="C164" s="829"/>
      <c r="D164" s="829"/>
      <c r="E164" s="849"/>
      <c r="F164" s="450"/>
      <c r="G164" s="853" t="s">
        <v>160</v>
      </c>
      <c r="H164" s="853"/>
      <c r="I164" s="853"/>
      <c r="J164" s="853"/>
      <c r="K164" s="853"/>
      <c r="L164" s="853"/>
      <c r="M164" s="853"/>
      <c r="N164" s="853"/>
      <c r="O164" s="853"/>
      <c r="P164" s="853"/>
      <c r="Q164" s="853"/>
      <c r="R164" s="853"/>
      <c r="S164" s="853"/>
      <c r="T164" s="853"/>
      <c r="U164" s="853"/>
      <c r="V164" s="853"/>
      <c r="W164" s="853"/>
      <c r="X164" s="853"/>
      <c r="Y164" s="853"/>
      <c r="Z164" s="853"/>
      <c r="AA164" s="853"/>
      <c r="AB164" s="853"/>
      <c r="AC164" s="853"/>
      <c r="AD164" s="853"/>
      <c r="AE164" s="853"/>
      <c r="AF164" s="853"/>
      <c r="AG164" s="853"/>
      <c r="AH164" s="853"/>
      <c r="AI164" s="853"/>
      <c r="AJ164" s="853"/>
      <c r="AK164" s="451"/>
      <c r="AL164" s="254"/>
      <c r="AM164" s="159" t="b">
        <v>0</v>
      </c>
      <c r="AN164" s="585"/>
      <c r="AO164" s="586"/>
      <c r="AP164" s="586"/>
      <c r="AQ164" s="586"/>
      <c r="AR164" s="586"/>
      <c r="AS164" s="586"/>
      <c r="AT164" s="586"/>
      <c r="AU164" s="586"/>
      <c r="AV164" s="586"/>
      <c r="AW164" s="586"/>
      <c r="AX164" s="586"/>
      <c r="AY164" s="586"/>
      <c r="AZ164" s="586"/>
      <c r="BA164" s="586"/>
      <c r="BB164" s="586"/>
      <c r="BC164" s="587"/>
    </row>
    <row r="165" spans="1:55" s="255" customFormat="1" ht="13.5" customHeight="1">
      <c r="A165" s="254"/>
      <c r="B165" s="837"/>
      <c r="C165" s="838"/>
      <c r="D165" s="838"/>
      <c r="E165" s="850"/>
      <c r="F165" s="452"/>
      <c r="G165" s="863" t="s">
        <v>161</v>
      </c>
      <c r="H165" s="863"/>
      <c r="I165" s="863"/>
      <c r="J165" s="863"/>
      <c r="K165" s="863"/>
      <c r="L165" s="863"/>
      <c r="M165" s="863"/>
      <c r="N165" s="863"/>
      <c r="O165" s="863"/>
      <c r="P165" s="863"/>
      <c r="Q165" s="863"/>
      <c r="R165" s="863"/>
      <c r="S165" s="863"/>
      <c r="T165" s="863"/>
      <c r="U165" s="863"/>
      <c r="V165" s="863"/>
      <c r="W165" s="863"/>
      <c r="X165" s="863"/>
      <c r="Y165" s="863"/>
      <c r="Z165" s="863"/>
      <c r="AA165" s="863"/>
      <c r="AB165" s="863"/>
      <c r="AC165" s="863"/>
      <c r="AD165" s="863"/>
      <c r="AE165" s="863"/>
      <c r="AF165" s="863"/>
      <c r="AG165" s="863"/>
      <c r="AH165" s="863"/>
      <c r="AI165" s="863"/>
      <c r="AJ165" s="863"/>
      <c r="AK165" s="459"/>
      <c r="AL165" s="254"/>
      <c r="AM165" s="159" t="b">
        <v>0</v>
      </c>
    </row>
    <row r="166" spans="1:55" s="255" customFormat="1" ht="21" customHeight="1" thickBot="1">
      <c r="A166" s="254"/>
      <c r="B166" s="836" t="s">
        <v>162</v>
      </c>
      <c r="C166" s="828"/>
      <c r="D166" s="828"/>
      <c r="E166" s="847"/>
      <c r="F166" s="454"/>
      <c r="G166" s="868" t="s">
        <v>163</v>
      </c>
      <c r="H166" s="868"/>
      <c r="I166" s="868"/>
      <c r="J166" s="868"/>
      <c r="K166" s="868"/>
      <c r="L166" s="868"/>
      <c r="M166" s="868"/>
      <c r="N166" s="868"/>
      <c r="O166" s="868"/>
      <c r="P166" s="868"/>
      <c r="Q166" s="868"/>
      <c r="R166" s="868"/>
      <c r="S166" s="868"/>
      <c r="T166" s="868"/>
      <c r="U166" s="868"/>
      <c r="V166" s="868"/>
      <c r="W166" s="868"/>
      <c r="X166" s="868"/>
      <c r="Y166" s="868"/>
      <c r="Z166" s="868"/>
      <c r="AA166" s="868"/>
      <c r="AB166" s="868"/>
      <c r="AC166" s="868"/>
      <c r="AD166" s="868"/>
      <c r="AE166" s="868"/>
      <c r="AF166" s="868"/>
      <c r="AG166" s="868"/>
      <c r="AH166" s="868"/>
      <c r="AI166" s="868"/>
      <c r="AJ166" s="868"/>
      <c r="AK166" s="456"/>
      <c r="AL166" s="254"/>
      <c r="AM166" s="159" t="b">
        <v>0</v>
      </c>
    </row>
    <row r="167" spans="1:55" s="255" customFormat="1" ht="13.5" customHeight="1">
      <c r="A167" s="254"/>
      <c r="B167" s="848"/>
      <c r="C167" s="829"/>
      <c r="D167" s="829"/>
      <c r="E167" s="849"/>
      <c r="F167" s="450"/>
      <c r="G167" s="867" t="s">
        <v>164</v>
      </c>
      <c r="H167" s="867"/>
      <c r="I167" s="867"/>
      <c r="J167" s="867"/>
      <c r="K167" s="867"/>
      <c r="L167" s="867"/>
      <c r="M167" s="867"/>
      <c r="N167" s="867"/>
      <c r="O167" s="867"/>
      <c r="P167" s="867"/>
      <c r="Q167" s="867"/>
      <c r="R167" s="867"/>
      <c r="S167" s="867"/>
      <c r="T167" s="867"/>
      <c r="U167" s="867"/>
      <c r="V167" s="867"/>
      <c r="W167" s="867"/>
      <c r="X167" s="867"/>
      <c r="Y167" s="867"/>
      <c r="Z167" s="867"/>
      <c r="AA167" s="867"/>
      <c r="AB167" s="867"/>
      <c r="AC167" s="867"/>
      <c r="AD167" s="867"/>
      <c r="AE167" s="867"/>
      <c r="AF167" s="867"/>
      <c r="AG167" s="867"/>
      <c r="AH167" s="867"/>
      <c r="AI167" s="867"/>
      <c r="AJ167" s="867"/>
      <c r="AK167" s="456"/>
      <c r="AL167" s="246"/>
      <c r="AM167" s="159" t="b">
        <v>0</v>
      </c>
      <c r="AN167" s="582" t="s">
        <v>2151</v>
      </c>
      <c r="AO167" s="583"/>
      <c r="AP167" s="583"/>
      <c r="AQ167" s="583"/>
      <c r="AR167" s="583"/>
      <c r="AS167" s="583"/>
      <c r="AT167" s="583"/>
      <c r="AU167" s="583"/>
      <c r="AV167" s="583"/>
      <c r="AW167" s="583"/>
      <c r="AX167" s="583"/>
      <c r="AY167" s="583"/>
      <c r="AZ167" s="583"/>
      <c r="BA167" s="583"/>
      <c r="BB167" s="583"/>
      <c r="BC167" s="584"/>
    </row>
    <row r="168" spans="1:55" s="255" customFormat="1" ht="13.5" customHeight="1" thickBot="1">
      <c r="A168" s="254"/>
      <c r="B168" s="848"/>
      <c r="C168" s="829"/>
      <c r="D168" s="829"/>
      <c r="E168" s="849"/>
      <c r="F168" s="450"/>
      <c r="G168" s="867" t="s">
        <v>165</v>
      </c>
      <c r="H168" s="867"/>
      <c r="I168" s="867"/>
      <c r="J168" s="867"/>
      <c r="K168" s="867"/>
      <c r="L168" s="867"/>
      <c r="M168" s="867"/>
      <c r="N168" s="867"/>
      <c r="O168" s="867"/>
      <c r="P168" s="867"/>
      <c r="Q168" s="867"/>
      <c r="R168" s="867"/>
      <c r="S168" s="867"/>
      <c r="T168" s="867"/>
      <c r="U168" s="867"/>
      <c r="V168" s="867"/>
      <c r="W168" s="867"/>
      <c r="X168" s="867"/>
      <c r="Y168" s="867"/>
      <c r="Z168" s="867"/>
      <c r="AA168" s="867"/>
      <c r="AB168" s="867"/>
      <c r="AC168" s="867"/>
      <c r="AD168" s="867"/>
      <c r="AE168" s="867"/>
      <c r="AF168" s="867"/>
      <c r="AG168" s="867"/>
      <c r="AH168" s="867"/>
      <c r="AI168" s="867"/>
      <c r="AJ168" s="867"/>
      <c r="AK168" s="460"/>
      <c r="AL168" s="254"/>
      <c r="AM168" s="159" t="b">
        <v>0</v>
      </c>
      <c r="AN168" s="585"/>
      <c r="AO168" s="586"/>
      <c r="AP168" s="586"/>
      <c r="AQ168" s="586"/>
      <c r="AR168" s="586"/>
      <c r="AS168" s="586"/>
      <c r="AT168" s="586"/>
      <c r="AU168" s="586"/>
      <c r="AV168" s="586"/>
      <c r="AW168" s="586"/>
      <c r="AX168" s="586"/>
      <c r="AY168" s="586"/>
      <c r="AZ168" s="586"/>
      <c r="BA168" s="586"/>
      <c r="BB168" s="586"/>
      <c r="BC168" s="587"/>
    </row>
    <row r="169" spans="1:55" s="255" customFormat="1" ht="13.5" customHeight="1">
      <c r="A169" s="254"/>
      <c r="B169" s="837"/>
      <c r="C169" s="838"/>
      <c r="D169" s="838"/>
      <c r="E169" s="850"/>
      <c r="F169" s="457"/>
      <c r="G169" s="863" t="s">
        <v>166</v>
      </c>
      <c r="H169" s="863"/>
      <c r="I169" s="863"/>
      <c r="J169" s="863"/>
      <c r="K169" s="863"/>
      <c r="L169" s="863"/>
      <c r="M169" s="863"/>
      <c r="N169" s="863"/>
      <c r="O169" s="863"/>
      <c r="P169" s="863"/>
      <c r="Q169" s="863"/>
      <c r="R169" s="863"/>
      <c r="S169" s="863"/>
      <c r="T169" s="863"/>
      <c r="U169" s="863"/>
      <c r="V169" s="863"/>
      <c r="W169" s="863"/>
      <c r="X169" s="863"/>
      <c r="Y169" s="863"/>
      <c r="Z169" s="863"/>
      <c r="AA169" s="863"/>
      <c r="AB169" s="863"/>
      <c r="AC169" s="863"/>
      <c r="AD169" s="863"/>
      <c r="AE169" s="863"/>
      <c r="AF169" s="863"/>
      <c r="AG169" s="863"/>
      <c r="AH169" s="863"/>
      <c r="AI169" s="863"/>
      <c r="AJ169" s="863"/>
      <c r="AK169" s="865"/>
      <c r="AL169" s="254"/>
      <c r="AM169" s="159" t="b">
        <v>0</v>
      </c>
    </row>
    <row r="170" spans="1:55" s="255" customFormat="1" ht="13.5" customHeight="1" thickBot="1">
      <c r="A170" s="254"/>
      <c r="B170" s="836" t="s">
        <v>167</v>
      </c>
      <c r="C170" s="828"/>
      <c r="D170" s="828"/>
      <c r="E170" s="847"/>
      <c r="F170" s="458"/>
      <c r="G170" s="866" t="s">
        <v>168</v>
      </c>
      <c r="H170" s="866"/>
      <c r="I170" s="866"/>
      <c r="J170" s="866"/>
      <c r="K170" s="866"/>
      <c r="L170" s="866"/>
      <c r="M170" s="866"/>
      <c r="N170" s="866"/>
      <c r="O170" s="866"/>
      <c r="P170" s="866"/>
      <c r="Q170" s="866"/>
      <c r="R170" s="866"/>
      <c r="S170" s="866"/>
      <c r="T170" s="866"/>
      <c r="U170" s="866"/>
      <c r="V170" s="866"/>
      <c r="W170" s="866"/>
      <c r="X170" s="866"/>
      <c r="Y170" s="866"/>
      <c r="Z170" s="866"/>
      <c r="AA170" s="866"/>
      <c r="AB170" s="866"/>
      <c r="AC170" s="866"/>
      <c r="AD170" s="866"/>
      <c r="AE170" s="866"/>
      <c r="AF170" s="866"/>
      <c r="AG170" s="866"/>
      <c r="AH170" s="866"/>
      <c r="AI170" s="866"/>
      <c r="AJ170" s="866"/>
      <c r="AK170" s="456"/>
      <c r="AL170" s="254"/>
      <c r="AM170" s="159" t="b">
        <v>0</v>
      </c>
    </row>
    <row r="171" spans="1:55" s="255" customFormat="1" ht="21" customHeight="1">
      <c r="A171" s="254"/>
      <c r="B171" s="848"/>
      <c r="C171" s="829"/>
      <c r="D171" s="829"/>
      <c r="E171" s="849"/>
      <c r="F171" s="450"/>
      <c r="G171" s="867" t="s">
        <v>169</v>
      </c>
      <c r="H171" s="867"/>
      <c r="I171" s="867"/>
      <c r="J171" s="867"/>
      <c r="K171" s="867"/>
      <c r="L171" s="867"/>
      <c r="M171" s="867"/>
      <c r="N171" s="867"/>
      <c r="O171" s="867"/>
      <c r="P171" s="867"/>
      <c r="Q171" s="867"/>
      <c r="R171" s="867"/>
      <c r="S171" s="867"/>
      <c r="T171" s="867"/>
      <c r="U171" s="867"/>
      <c r="V171" s="867"/>
      <c r="W171" s="867"/>
      <c r="X171" s="867"/>
      <c r="Y171" s="867"/>
      <c r="Z171" s="867"/>
      <c r="AA171" s="867"/>
      <c r="AB171" s="867"/>
      <c r="AC171" s="867"/>
      <c r="AD171" s="867"/>
      <c r="AE171" s="867"/>
      <c r="AF171" s="867"/>
      <c r="AG171" s="867"/>
      <c r="AH171" s="867"/>
      <c r="AI171" s="867"/>
      <c r="AJ171" s="867"/>
      <c r="AK171" s="451"/>
      <c r="AL171" s="254"/>
      <c r="AM171" s="159" t="b">
        <v>0</v>
      </c>
      <c r="AN171" s="582" t="s">
        <v>2151</v>
      </c>
      <c r="AO171" s="583"/>
      <c r="AP171" s="583"/>
      <c r="AQ171" s="583"/>
      <c r="AR171" s="583"/>
      <c r="AS171" s="583"/>
      <c r="AT171" s="583"/>
      <c r="AU171" s="583"/>
      <c r="AV171" s="583"/>
      <c r="AW171" s="583"/>
      <c r="AX171" s="583"/>
      <c r="AY171" s="583"/>
      <c r="AZ171" s="583"/>
      <c r="BA171" s="583"/>
      <c r="BB171" s="583"/>
      <c r="BC171" s="584"/>
    </row>
    <row r="172" spans="1:55" s="255" customFormat="1" ht="13.5" customHeight="1" thickBot="1">
      <c r="A172" s="254"/>
      <c r="B172" s="848"/>
      <c r="C172" s="829"/>
      <c r="D172" s="829"/>
      <c r="E172" s="849"/>
      <c r="F172" s="450"/>
      <c r="G172" s="867" t="s">
        <v>170</v>
      </c>
      <c r="H172" s="867"/>
      <c r="I172" s="867"/>
      <c r="J172" s="867"/>
      <c r="K172" s="867"/>
      <c r="L172" s="867"/>
      <c r="M172" s="867"/>
      <c r="N172" s="867"/>
      <c r="O172" s="867"/>
      <c r="P172" s="867"/>
      <c r="Q172" s="867"/>
      <c r="R172" s="867"/>
      <c r="S172" s="867"/>
      <c r="T172" s="867"/>
      <c r="U172" s="867"/>
      <c r="V172" s="867"/>
      <c r="W172" s="867"/>
      <c r="X172" s="867"/>
      <c r="Y172" s="867"/>
      <c r="Z172" s="867"/>
      <c r="AA172" s="867"/>
      <c r="AB172" s="867"/>
      <c r="AC172" s="867"/>
      <c r="AD172" s="867"/>
      <c r="AE172" s="867"/>
      <c r="AF172" s="867"/>
      <c r="AG172" s="867"/>
      <c r="AH172" s="867"/>
      <c r="AI172" s="867"/>
      <c r="AJ172" s="867"/>
      <c r="AK172" s="451"/>
      <c r="AL172" s="254"/>
      <c r="AM172" s="159" t="b">
        <v>0</v>
      </c>
      <c r="AN172" s="585"/>
      <c r="AO172" s="586"/>
      <c r="AP172" s="586"/>
      <c r="AQ172" s="586"/>
      <c r="AR172" s="586"/>
      <c r="AS172" s="586"/>
      <c r="AT172" s="586"/>
      <c r="AU172" s="586"/>
      <c r="AV172" s="586"/>
      <c r="AW172" s="586"/>
      <c r="AX172" s="586"/>
      <c r="AY172" s="586"/>
      <c r="AZ172" s="586"/>
      <c r="BA172" s="586"/>
      <c r="BB172" s="586"/>
      <c r="BC172" s="587"/>
    </row>
    <row r="173" spans="1:55" s="255" customFormat="1" ht="13.5" customHeight="1">
      <c r="A173" s="254"/>
      <c r="B173" s="837"/>
      <c r="C173" s="838"/>
      <c r="D173" s="838"/>
      <c r="E173" s="850"/>
      <c r="F173" s="457"/>
      <c r="G173" s="863" t="s">
        <v>171</v>
      </c>
      <c r="H173" s="863"/>
      <c r="I173" s="863"/>
      <c r="J173" s="863"/>
      <c r="K173" s="863"/>
      <c r="L173" s="863"/>
      <c r="M173" s="863"/>
      <c r="N173" s="863"/>
      <c r="O173" s="863"/>
      <c r="P173" s="863"/>
      <c r="Q173" s="863"/>
      <c r="R173" s="863"/>
      <c r="S173" s="863"/>
      <c r="T173" s="863"/>
      <c r="U173" s="863"/>
      <c r="V173" s="863"/>
      <c r="W173" s="863"/>
      <c r="X173" s="863"/>
      <c r="Y173" s="863"/>
      <c r="Z173" s="863"/>
      <c r="AA173" s="863"/>
      <c r="AB173" s="863"/>
      <c r="AC173" s="863"/>
      <c r="AD173" s="863"/>
      <c r="AE173" s="863"/>
      <c r="AF173" s="863"/>
      <c r="AG173" s="863"/>
      <c r="AH173" s="863"/>
      <c r="AI173" s="863"/>
      <c r="AJ173" s="863"/>
      <c r="AK173" s="459"/>
      <c r="AL173" s="254"/>
      <c r="AM173" s="159" t="b">
        <v>0</v>
      </c>
    </row>
    <row r="174" spans="1:55" s="255" customFormat="1" ht="13.5" customHeight="1" thickBot="1">
      <c r="A174" s="254"/>
      <c r="B174" s="836" t="s">
        <v>172</v>
      </c>
      <c r="C174" s="828"/>
      <c r="D174" s="828"/>
      <c r="E174" s="847"/>
      <c r="F174" s="458"/>
      <c r="G174" s="866" t="s">
        <v>173</v>
      </c>
      <c r="H174" s="866"/>
      <c r="I174" s="866"/>
      <c r="J174" s="866"/>
      <c r="K174" s="866"/>
      <c r="L174" s="866"/>
      <c r="M174" s="866"/>
      <c r="N174" s="866"/>
      <c r="O174" s="866"/>
      <c r="P174" s="866"/>
      <c r="Q174" s="866"/>
      <c r="R174" s="866"/>
      <c r="S174" s="866"/>
      <c r="T174" s="866"/>
      <c r="U174" s="866"/>
      <c r="V174" s="866"/>
      <c r="W174" s="866"/>
      <c r="X174" s="866"/>
      <c r="Y174" s="866"/>
      <c r="Z174" s="866"/>
      <c r="AA174" s="866"/>
      <c r="AB174" s="866"/>
      <c r="AC174" s="866"/>
      <c r="AD174" s="866"/>
      <c r="AE174" s="866"/>
      <c r="AF174" s="866"/>
      <c r="AG174" s="866"/>
      <c r="AH174" s="866"/>
      <c r="AI174" s="866"/>
      <c r="AJ174" s="866"/>
      <c r="AK174" s="877"/>
      <c r="AL174" s="461"/>
      <c r="AM174" s="159" t="b">
        <v>0</v>
      </c>
      <c r="AN174" s="1"/>
      <c r="AO174" s="1"/>
      <c r="AP174" s="1"/>
    </row>
    <row r="175" spans="1:55" ht="13.5" customHeight="1">
      <c r="A175" s="246"/>
      <c r="B175" s="848"/>
      <c r="C175" s="829"/>
      <c r="D175" s="829"/>
      <c r="E175" s="849"/>
      <c r="F175" s="450"/>
      <c r="G175" s="867" t="s">
        <v>174</v>
      </c>
      <c r="H175" s="867"/>
      <c r="I175" s="867"/>
      <c r="J175" s="867"/>
      <c r="K175" s="867"/>
      <c r="L175" s="867"/>
      <c r="M175" s="867"/>
      <c r="N175" s="867"/>
      <c r="O175" s="867"/>
      <c r="P175" s="867"/>
      <c r="Q175" s="867"/>
      <c r="R175" s="867"/>
      <c r="S175" s="867"/>
      <c r="T175" s="867"/>
      <c r="U175" s="867"/>
      <c r="V175" s="867"/>
      <c r="W175" s="867"/>
      <c r="X175" s="867"/>
      <c r="Y175" s="867"/>
      <c r="Z175" s="867"/>
      <c r="AA175" s="867"/>
      <c r="AB175" s="867"/>
      <c r="AC175" s="867"/>
      <c r="AD175" s="867"/>
      <c r="AE175" s="867"/>
      <c r="AF175" s="867"/>
      <c r="AG175" s="867"/>
      <c r="AH175" s="867"/>
      <c r="AI175" s="867"/>
      <c r="AJ175" s="867"/>
      <c r="AK175" s="451"/>
      <c r="AL175" s="254"/>
      <c r="AM175" s="159" t="b">
        <v>0</v>
      </c>
      <c r="AN175" s="582" t="s">
        <v>2151</v>
      </c>
      <c r="AO175" s="583"/>
      <c r="AP175" s="583"/>
      <c r="AQ175" s="583"/>
      <c r="AR175" s="583"/>
      <c r="AS175" s="583"/>
      <c r="AT175" s="583"/>
      <c r="AU175" s="583"/>
      <c r="AV175" s="583"/>
      <c r="AW175" s="583"/>
      <c r="AX175" s="583"/>
      <c r="AY175" s="583"/>
      <c r="AZ175" s="583"/>
      <c r="BA175" s="583"/>
      <c r="BB175" s="583"/>
      <c r="BC175" s="584"/>
    </row>
    <row r="176" spans="1:55" ht="13.5" customHeight="1" thickBot="1">
      <c r="A176" s="246"/>
      <c r="B176" s="848"/>
      <c r="C176" s="829"/>
      <c r="D176" s="829"/>
      <c r="E176" s="849"/>
      <c r="F176" s="450"/>
      <c r="G176" s="867" t="s">
        <v>175</v>
      </c>
      <c r="H176" s="867"/>
      <c r="I176" s="867"/>
      <c r="J176" s="867"/>
      <c r="K176" s="867"/>
      <c r="L176" s="867"/>
      <c r="M176" s="867"/>
      <c r="N176" s="867"/>
      <c r="O176" s="867"/>
      <c r="P176" s="867"/>
      <c r="Q176" s="867"/>
      <c r="R176" s="867"/>
      <c r="S176" s="867"/>
      <c r="T176" s="867"/>
      <c r="U176" s="867"/>
      <c r="V176" s="867"/>
      <c r="W176" s="867"/>
      <c r="X176" s="867"/>
      <c r="Y176" s="867"/>
      <c r="Z176" s="867"/>
      <c r="AA176" s="867"/>
      <c r="AB176" s="867"/>
      <c r="AC176" s="867"/>
      <c r="AD176" s="867"/>
      <c r="AE176" s="867"/>
      <c r="AF176" s="867"/>
      <c r="AG176" s="867"/>
      <c r="AH176" s="867"/>
      <c r="AI176" s="867"/>
      <c r="AJ176" s="867"/>
      <c r="AK176" s="451"/>
      <c r="AL176" s="254"/>
      <c r="AM176" s="159" t="b">
        <v>0</v>
      </c>
      <c r="AN176" s="585"/>
      <c r="AO176" s="586"/>
      <c r="AP176" s="586"/>
      <c r="AQ176" s="586"/>
      <c r="AR176" s="586"/>
      <c r="AS176" s="586"/>
      <c r="AT176" s="586"/>
      <c r="AU176" s="586"/>
      <c r="AV176" s="586"/>
      <c r="AW176" s="586"/>
      <c r="AX176" s="586"/>
      <c r="AY176" s="586"/>
      <c r="AZ176" s="586"/>
      <c r="BA176" s="586"/>
      <c r="BB176" s="586"/>
      <c r="BC176" s="587"/>
    </row>
    <row r="177" spans="1:59" ht="13.5" customHeight="1" thickBot="1">
      <c r="A177" s="246"/>
      <c r="B177" s="837"/>
      <c r="C177" s="838"/>
      <c r="D177" s="838"/>
      <c r="E177" s="850"/>
      <c r="F177" s="462"/>
      <c r="G177" s="878" t="s">
        <v>176</v>
      </c>
      <c r="H177" s="878"/>
      <c r="I177" s="878"/>
      <c r="J177" s="878"/>
      <c r="K177" s="878"/>
      <c r="L177" s="878"/>
      <c r="M177" s="878"/>
      <c r="N177" s="878"/>
      <c r="O177" s="878"/>
      <c r="P177" s="878"/>
      <c r="Q177" s="878"/>
      <c r="R177" s="878"/>
      <c r="S177" s="878"/>
      <c r="T177" s="878"/>
      <c r="U177" s="878"/>
      <c r="V177" s="878"/>
      <c r="W177" s="878"/>
      <c r="X177" s="878"/>
      <c r="Y177" s="878"/>
      <c r="Z177" s="878"/>
      <c r="AA177" s="878"/>
      <c r="AB177" s="878"/>
      <c r="AC177" s="878"/>
      <c r="AD177" s="878"/>
      <c r="AE177" s="878"/>
      <c r="AF177" s="878"/>
      <c r="AG177" s="878"/>
      <c r="AH177" s="878"/>
      <c r="AI177" s="878"/>
      <c r="AJ177" s="878"/>
      <c r="AK177" s="463"/>
      <c r="AL177" s="246"/>
      <c r="AM177" s="159" t="b">
        <v>0</v>
      </c>
    </row>
    <row r="178" spans="1:59" ht="5.25" customHeight="1">
      <c r="A178" s="246"/>
      <c r="B178" s="464"/>
      <c r="C178" s="464"/>
      <c r="D178" s="464"/>
      <c r="E178" s="464"/>
      <c r="F178" s="464"/>
      <c r="G178" s="464"/>
      <c r="H178" s="464"/>
      <c r="I178" s="464"/>
      <c r="J178" s="464"/>
      <c r="K178" s="464"/>
      <c r="L178" s="464"/>
      <c r="M178" s="464"/>
      <c r="N178" s="464"/>
      <c r="O178" s="464"/>
      <c r="P178" s="464"/>
      <c r="Q178" s="464"/>
      <c r="R178" s="464"/>
      <c r="S178" s="464"/>
      <c r="T178" s="464"/>
      <c r="U178" s="464"/>
      <c r="V178" s="464"/>
      <c r="W178" s="464"/>
      <c r="X178" s="464"/>
      <c r="Y178" s="464"/>
      <c r="Z178" s="464"/>
      <c r="AA178" s="464"/>
      <c r="AB178" s="464"/>
      <c r="AC178" s="464"/>
      <c r="AD178" s="464"/>
      <c r="AE178" s="464"/>
      <c r="AF178" s="464"/>
      <c r="AG178" s="464"/>
      <c r="AH178" s="464"/>
      <c r="AI178" s="464"/>
      <c r="AJ178" s="464"/>
      <c r="AK178" s="464"/>
      <c r="AL178" s="246"/>
      <c r="AM178" s="465"/>
      <c r="AO178" s="465"/>
      <c r="AP178" s="465"/>
      <c r="AQ178" s="465"/>
      <c r="AR178" s="465"/>
      <c r="AS178" s="465"/>
      <c r="AT178" s="465"/>
      <c r="AU178" s="465"/>
      <c r="AV178" s="465"/>
      <c r="AW178" s="465"/>
      <c r="AX178" s="465"/>
      <c r="AY178" s="465"/>
      <c r="AZ178" s="465"/>
      <c r="BA178" s="465"/>
      <c r="BB178" s="465"/>
      <c r="BC178" s="465"/>
      <c r="BD178" s="465"/>
      <c r="BF178" s="465"/>
      <c r="BG178" s="465"/>
    </row>
    <row r="179" spans="1:59" s="467" customFormat="1" ht="16.5" customHeight="1" thickBot="1">
      <c r="A179" s="466"/>
      <c r="B179" s="680" t="s">
        <v>177</v>
      </c>
      <c r="C179" s="680"/>
      <c r="D179" s="680"/>
      <c r="E179" s="680"/>
      <c r="F179" s="680"/>
      <c r="G179" s="680"/>
      <c r="H179" s="680"/>
      <c r="I179" s="680"/>
      <c r="J179" s="680"/>
      <c r="K179" s="680"/>
      <c r="L179" s="680"/>
      <c r="M179" s="680"/>
      <c r="N179" s="680"/>
      <c r="O179" s="680"/>
      <c r="P179" s="680"/>
      <c r="Q179" s="680"/>
      <c r="R179" s="680"/>
      <c r="S179" s="680"/>
      <c r="T179" s="680"/>
      <c r="U179" s="680"/>
      <c r="V179" s="680"/>
      <c r="W179" s="680"/>
      <c r="X179" s="680"/>
      <c r="Y179" s="680"/>
      <c r="Z179" s="680"/>
      <c r="AA179" s="680"/>
      <c r="AB179" s="680"/>
      <c r="AC179" s="680"/>
      <c r="AD179" s="680"/>
      <c r="AE179" s="680"/>
      <c r="AF179" s="680"/>
      <c r="AG179" s="680"/>
      <c r="AH179" s="680"/>
      <c r="AI179" s="680"/>
      <c r="AJ179" s="680"/>
      <c r="AK179" s="680"/>
      <c r="AL179" s="357"/>
      <c r="AN179" s="468"/>
    </row>
    <row r="180" spans="1:59" s="465" customFormat="1" ht="12.75" customHeight="1" thickBot="1">
      <c r="A180" s="461"/>
      <c r="B180" s="469" t="s">
        <v>28</v>
      </c>
      <c r="C180" s="300" t="s">
        <v>178</v>
      </c>
      <c r="D180" s="169"/>
      <c r="E180" s="169"/>
      <c r="F180" s="169"/>
      <c r="G180" s="169"/>
      <c r="H180" s="169"/>
      <c r="I180" s="169"/>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c r="AI180" s="169"/>
      <c r="AJ180" s="169"/>
      <c r="AK180" s="447" t="str">
        <f>IF(AI147="該当","",IF(OR(AM181=TRUE,AM182=TRUE),"○","×"))</f>
        <v/>
      </c>
      <c r="AL180" s="246"/>
    </row>
    <row r="181" spans="1:59" s="465" customFormat="1" ht="25.5" customHeight="1">
      <c r="A181" s="461"/>
      <c r="B181" s="891" t="s">
        <v>180</v>
      </c>
      <c r="C181" s="892"/>
      <c r="D181" s="892"/>
      <c r="E181" s="893" t="b">
        <v>0</v>
      </c>
      <c r="F181" s="449"/>
      <c r="G181" s="879" t="s">
        <v>2243</v>
      </c>
      <c r="H181" s="879"/>
      <c r="I181" s="879"/>
      <c r="J181" s="879"/>
      <c r="K181" s="879"/>
      <c r="L181" s="879"/>
      <c r="M181" s="879"/>
      <c r="N181" s="879"/>
      <c r="O181" s="879"/>
      <c r="P181" s="879"/>
      <c r="Q181" s="879"/>
      <c r="R181" s="879"/>
      <c r="S181" s="879"/>
      <c r="T181" s="879"/>
      <c r="U181" s="879"/>
      <c r="V181" s="879"/>
      <c r="W181" s="879"/>
      <c r="X181" s="879"/>
      <c r="Y181" s="879"/>
      <c r="Z181" s="879"/>
      <c r="AA181" s="879"/>
      <c r="AB181" s="879"/>
      <c r="AC181" s="879"/>
      <c r="AD181" s="879"/>
      <c r="AE181" s="879"/>
      <c r="AF181" s="879"/>
      <c r="AG181" s="879"/>
      <c r="AH181" s="879"/>
      <c r="AI181" s="879"/>
      <c r="AJ181" s="879"/>
      <c r="AK181" s="897"/>
      <c r="AL181" s="254"/>
      <c r="AM181" s="159" t="b">
        <v>0</v>
      </c>
      <c r="AN181" s="582" t="s">
        <v>179</v>
      </c>
      <c r="AO181" s="583"/>
      <c r="AP181" s="583"/>
      <c r="AQ181" s="583"/>
      <c r="AR181" s="583"/>
      <c r="AS181" s="583"/>
      <c r="AT181" s="583"/>
      <c r="AU181" s="583"/>
      <c r="AV181" s="583"/>
      <c r="AW181" s="583"/>
      <c r="AX181" s="583"/>
      <c r="AY181" s="583"/>
      <c r="AZ181" s="583"/>
      <c r="BA181" s="583"/>
      <c r="BB181" s="583"/>
      <c r="BC181" s="584"/>
    </row>
    <row r="182" spans="1:59" s="465" customFormat="1" ht="18.75" customHeight="1" thickBot="1">
      <c r="A182" s="461"/>
      <c r="B182" s="894"/>
      <c r="C182" s="895"/>
      <c r="D182" s="895"/>
      <c r="E182" s="896" t="b">
        <v>0</v>
      </c>
      <c r="F182" s="462"/>
      <c r="G182" s="869" t="s">
        <v>2244</v>
      </c>
      <c r="H182" s="869"/>
      <c r="I182" s="869"/>
      <c r="J182" s="869"/>
      <c r="K182" s="869"/>
      <c r="L182" s="869"/>
      <c r="M182" s="869"/>
      <c r="N182" s="869"/>
      <c r="O182" s="869"/>
      <c r="P182" s="869"/>
      <c r="Q182" s="869"/>
      <c r="R182" s="869"/>
      <c r="S182" s="869"/>
      <c r="T182" s="869"/>
      <c r="U182" s="869"/>
      <c r="V182" s="869"/>
      <c r="W182" s="869"/>
      <c r="X182" s="869"/>
      <c r="Y182" s="869"/>
      <c r="Z182" s="869"/>
      <c r="AA182" s="869"/>
      <c r="AB182" s="869"/>
      <c r="AC182" s="869"/>
      <c r="AD182" s="869"/>
      <c r="AE182" s="869"/>
      <c r="AF182" s="869"/>
      <c r="AG182" s="869"/>
      <c r="AH182" s="869"/>
      <c r="AI182" s="869"/>
      <c r="AJ182" s="869"/>
      <c r="AK182" s="870"/>
      <c r="AL182" s="246"/>
      <c r="AM182" s="159" t="b">
        <v>0</v>
      </c>
      <c r="AN182" s="585"/>
      <c r="AO182" s="586"/>
      <c r="AP182" s="586"/>
      <c r="AQ182" s="586"/>
      <c r="AR182" s="586"/>
      <c r="AS182" s="586"/>
      <c r="AT182" s="586"/>
      <c r="AU182" s="586"/>
      <c r="AV182" s="586"/>
      <c r="AW182" s="586"/>
      <c r="AX182" s="586"/>
      <c r="AY182" s="586"/>
      <c r="AZ182" s="586"/>
      <c r="BA182" s="586"/>
      <c r="BB182" s="586"/>
      <c r="BC182" s="587"/>
    </row>
    <row r="183" spans="1:59" s="255" customFormat="1" ht="4.5" customHeight="1">
      <c r="A183" s="254"/>
      <c r="B183" s="470"/>
      <c r="C183" s="169"/>
      <c r="D183" s="169"/>
      <c r="E183" s="169"/>
      <c r="F183" s="169"/>
      <c r="G183" s="169"/>
      <c r="H183" s="169"/>
      <c r="I183" s="169"/>
      <c r="J183" s="169"/>
      <c r="K183" s="169"/>
      <c r="L183" s="169"/>
      <c r="M183" s="169"/>
      <c r="N183" s="169"/>
      <c r="O183" s="169"/>
      <c r="P183" s="169"/>
      <c r="Q183" s="169"/>
      <c r="R183" s="169"/>
      <c r="S183" s="169"/>
      <c r="T183" s="169"/>
      <c r="U183" s="169"/>
      <c r="V183" s="169"/>
      <c r="W183" s="169"/>
      <c r="X183" s="169"/>
      <c r="Y183" s="169"/>
      <c r="Z183" s="169"/>
      <c r="AA183" s="169"/>
      <c r="AB183" s="169"/>
      <c r="AC183" s="169"/>
      <c r="AD183" s="169"/>
      <c r="AE183" s="169"/>
      <c r="AF183" s="169"/>
      <c r="AG183" s="169"/>
      <c r="AH183" s="169"/>
      <c r="AI183" s="169"/>
      <c r="AJ183" s="169"/>
      <c r="AK183" s="169"/>
      <c r="AL183" s="246"/>
      <c r="AN183" s="1"/>
    </row>
    <row r="184" spans="1:59" ht="16.5" customHeight="1">
      <c r="A184" s="246"/>
      <c r="B184" s="252" t="s">
        <v>181</v>
      </c>
      <c r="C184" s="252"/>
      <c r="D184" s="252"/>
      <c r="E184" s="252"/>
      <c r="F184" s="252"/>
      <c r="G184" s="252"/>
      <c r="H184" s="252"/>
      <c r="I184" s="252"/>
      <c r="J184" s="253"/>
      <c r="K184" s="253"/>
      <c r="L184" s="253"/>
      <c r="M184" s="253"/>
      <c r="N184" s="253"/>
      <c r="O184" s="253"/>
      <c r="P184" s="253"/>
      <c r="Q184" s="253"/>
      <c r="R184" s="253"/>
      <c r="S184" s="253"/>
      <c r="T184" s="253"/>
      <c r="U184" s="253"/>
      <c r="V184" s="253"/>
      <c r="W184" s="253"/>
      <c r="X184" s="253"/>
      <c r="Y184" s="253"/>
      <c r="Z184" s="253"/>
      <c r="AA184" s="253"/>
      <c r="AB184" s="253"/>
      <c r="AC184" s="253"/>
      <c r="AD184" s="253"/>
      <c r="AE184" s="253"/>
      <c r="AF184" s="253"/>
      <c r="AG184" s="253"/>
      <c r="AH184" s="253"/>
      <c r="AI184" s="253"/>
      <c r="AJ184" s="253"/>
      <c r="AK184" s="253"/>
      <c r="AL184" s="246"/>
    </row>
    <row r="185" spans="1:59" s="255" customFormat="1" ht="15" thickBot="1">
      <c r="A185" s="254"/>
      <c r="B185" s="304" t="s">
        <v>28</v>
      </c>
      <c r="C185" s="300" t="s">
        <v>182</v>
      </c>
      <c r="D185" s="471"/>
      <c r="E185" s="471"/>
      <c r="F185" s="471"/>
      <c r="G185" s="471"/>
      <c r="H185" s="471"/>
      <c r="I185" s="471"/>
      <c r="J185" s="471"/>
      <c r="K185" s="471"/>
      <c r="L185" s="471"/>
      <c r="M185" s="471"/>
      <c r="N185" s="471"/>
      <c r="O185" s="471"/>
      <c r="P185" s="471"/>
      <c r="Q185" s="471"/>
      <c r="R185" s="471"/>
      <c r="S185" s="471"/>
      <c r="T185" s="471"/>
      <c r="U185" s="471"/>
      <c r="V185" s="471"/>
      <c r="W185" s="471"/>
      <c r="X185" s="471"/>
      <c r="Y185" s="471"/>
      <c r="Z185" s="471"/>
      <c r="AA185" s="471"/>
      <c r="AB185" s="471"/>
      <c r="AC185" s="471"/>
      <c r="AD185" s="471"/>
      <c r="AE185" s="471"/>
      <c r="AF185" s="471"/>
      <c r="AG185" s="471"/>
      <c r="AH185" s="471"/>
      <c r="AI185" s="471"/>
      <c r="AJ185" s="471"/>
      <c r="AK185" s="246"/>
      <c r="AL185" s="246"/>
      <c r="AN185" s="468"/>
    </row>
    <row r="186" spans="1:59" s="255" customFormat="1" ht="40.5" customHeight="1" thickBot="1">
      <c r="A186" s="254"/>
      <c r="B186" s="871" t="s">
        <v>183</v>
      </c>
      <c r="C186" s="872"/>
      <c r="D186" s="872"/>
      <c r="E186" s="872"/>
      <c r="F186" s="872"/>
      <c r="G186" s="872"/>
      <c r="H186" s="872"/>
      <c r="I186" s="872"/>
      <c r="J186" s="872"/>
      <c r="K186" s="872"/>
      <c r="L186" s="872"/>
      <c r="M186" s="872"/>
      <c r="N186" s="872"/>
      <c r="O186" s="872"/>
      <c r="P186" s="872"/>
      <c r="Q186" s="872"/>
      <c r="R186" s="872"/>
      <c r="S186" s="872"/>
      <c r="T186" s="872"/>
      <c r="U186" s="872"/>
      <c r="V186" s="872"/>
      <c r="W186" s="872"/>
      <c r="X186" s="872"/>
      <c r="Y186" s="872"/>
      <c r="Z186" s="872"/>
      <c r="AA186" s="872"/>
      <c r="AB186" s="872"/>
      <c r="AC186" s="872"/>
      <c r="AD186" s="873"/>
      <c r="AE186" s="874" t="s">
        <v>184</v>
      </c>
      <c r="AF186" s="875"/>
      <c r="AG186" s="875"/>
      <c r="AH186" s="875"/>
      <c r="AI186" s="875"/>
      <c r="AJ186" s="876"/>
      <c r="AK186" s="447" t="str">
        <f>IF(AND(AM187=TRUE,OR(Q20=0,AM188=TRUE),AM189=TRUE,AM190=TRUE,AM191=TRUE,AM192=TRUE),"○","×")</f>
        <v>×</v>
      </c>
      <c r="AL186" s="246"/>
      <c r="AM186" s="602" t="s">
        <v>2152</v>
      </c>
      <c r="AN186" s="688"/>
      <c r="AO186" s="688"/>
      <c r="AP186" s="688"/>
      <c r="AQ186" s="688"/>
      <c r="AR186" s="688"/>
      <c r="AS186" s="688"/>
      <c r="AT186" s="688"/>
      <c r="AU186" s="688"/>
      <c r="AV186" s="688"/>
      <c r="AW186" s="688"/>
      <c r="AX186" s="688"/>
      <c r="AY186" s="688"/>
      <c r="AZ186" s="688"/>
      <c r="BA186" s="688"/>
      <c r="BB186" s="688"/>
      <c r="BC186" s="689"/>
    </row>
    <row r="187" spans="1:59" s="255" customFormat="1" ht="26.25" customHeight="1">
      <c r="A187" s="254"/>
      <c r="B187" s="449"/>
      <c r="C187" s="879" t="s">
        <v>185</v>
      </c>
      <c r="D187" s="879"/>
      <c r="E187" s="879"/>
      <c r="F187" s="879"/>
      <c r="G187" s="879"/>
      <c r="H187" s="879"/>
      <c r="I187" s="879"/>
      <c r="J187" s="879"/>
      <c r="K187" s="879"/>
      <c r="L187" s="879"/>
      <c r="M187" s="879"/>
      <c r="N187" s="879"/>
      <c r="O187" s="879"/>
      <c r="P187" s="879"/>
      <c r="Q187" s="879"/>
      <c r="R187" s="879"/>
      <c r="S187" s="879"/>
      <c r="T187" s="879"/>
      <c r="U187" s="879"/>
      <c r="V187" s="879"/>
      <c r="W187" s="879"/>
      <c r="X187" s="879"/>
      <c r="Y187" s="879"/>
      <c r="Z187" s="879"/>
      <c r="AA187" s="879"/>
      <c r="AB187" s="879"/>
      <c r="AC187" s="879"/>
      <c r="AD187" s="880"/>
      <c r="AE187" s="881" t="s">
        <v>187</v>
      </c>
      <c r="AF187" s="882"/>
      <c r="AG187" s="882"/>
      <c r="AH187" s="882"/>
      <c r="AI187" s="882"/>
      <c r="AJ187" s="882"/>
      <c r="AK187" s="883"/>
      <c r="AL187" s="246"/>
      <c r="AM187" s="160" t="b">
        <v>0</v>
      </c>
      <c r="AN187" s="391"/>
      <c r="AO187" s="391"/>
      <c r="AP187" s="391"/>
      <c r="AQ187" s="391"/>
      <c r="AR187" s="391"/>
      <c r="AS187" s="391"/>
      <c r="AT187" s="391"/>
      <c r="AU187" s="391"/>
      <c r="AV187" s="391"/>
      <c r="AW187" s="391"/>
      <c r="AX187" s="391"/>
      <c r="AY187" s="391"/>
      <c r="AZ187" s="391"/>
    </row>
    <row r="188" spans="1:59" s="255" customFormat="1" ht="35.25" customHeight="1">
      <c r="A188" s="254"/>
      <c r="B188" s="458"/>
      <c r="C188" s="884" t="s">
        <v>186</v>
      </c>
      <c r="D188" s="884"/>
      <c r="E188" s="884"/>
      <c r="F188" s="884"/>
      <c r="G188" s="884"/>
      <c r="H188" s="884"/>
      <c r="I188" s="884"/>
      <c r="J188" s="884"/>
      <c r="K188" s="884"/>
      <c r="L188" s="884"/>
      <c r="M188" s="884"/>
      <c r="N188" s="884"/>
      <c r="O188" s="884"/>
      <c r="P188" s="884"/>
      <c r="Q188" s="884"/>
      <c r="R188" s="884"/>
      <c r="S188" s="884"/>
      <c r="T188" s="884"/>
      <c r="U188" s="884"/>
      <c r="V188" s="884"/>
      <c r="W188" s="884"/>
      <c r="X188" s="884"/>
      <c r="Y188" s="884"/>
      <c r="Z188" s="884"/>
      <c r="AA188" s="884"/>
      <c r="AB188" s="884"/>
      <c r="AC188" s="884"/>
      <c r="AD188" s="885"/>
      <c r="AE188" s="886" t="s">
        <v>187</v>
      </c>
      <c r="AF188" s="887"/>
      <c r="AG188" s="887"/>
      <c r="AH188" s="887"/>
      <c r="AI188" s="887"/>
      <c r="AJ188" s="887"/>
      <c r="AK188" s="888"/>
      <c r="AL188" s="246"/>
      <c r="AM188" s="159" t="b">
        <v>0</v>
      </c>
      <c r="AN188" s="391"/>
      <c r="AO188" s="391"/>
      <c r="AP188" s="391"/>
      <c r="AQ188" s="391"/>
      <c r="AR188" s="391"/>
      <c r="AS188" s="391"/>
      <c r="AT188" s="391"/>
      <c r="AU188" s="391"/>
      <c r="AV188" s="391"/>
      <c r="AW188" s="391"/>
      <c r="AX188" s="391"/>
      <c r="AY188" s="391"/>
      <c r="AZ188" s="391"/>
    </row>
    <row r="189" spans="1:59" s="255" customFormat="1" ht="37.5" customHeight="1">
      <c r="A189" s="254"/>
      <c r="B189" s="458"/>
      <c r="C189" s="889" t="s">
        <v>188</v>
      </c>
      <c r="D189" s="889"/>
      <c r="E189" s="889"/>
      <c r="F189" s="889"/>
      <c r="G189" s="889"/>
      <c r="H189" s="889"/>
      <c r="I189" s="889"/>
      <c r="J189" s="889"/>
      <c r="K189" s="889"/>
      <c r="L189" s="889"/>
      <c r="M189" s="889"/>
      <c r="N189" s="889"/>
      <c r="O189" s="889"/>
      <c r="P189" s="889"/>
      <c r="Q189" s="889"/>
      <c r="R189" s="889"/>
      <c r="S189" s="889"/>
      <c r="T189" s="889"/>
      <c r="U189" s="889"/>
      <c r="V189" s="889"/>
      <c r="W189" s="889"/>
      <c r="X189" s="889"/>
      <c r="Y189" s="889"/>
      <c r="Z189" s="889"/>
      <c r="AA189" s="889"/>
      <c r="AB189" s="889"/>
      <c r="AC189" s="889"/>
      <c r="AD189" s="890"/>
      <c r="AE189" s="886" t="s">
        <v>189</v>
      </c>
      <c r="AF189" s="887"/>
      <c r="AG189" s="887"/>
      <c r="AH189" s="887"/>
      <c r="AI189" s="887"/>
      <c r="AJ189" s="887"/>
      <c r="AK189" s="888"/>
      <c r="AL189" s="246"/>
      <c r="AM189" s="159" t="b">
        <v>0</v>
      </c>
      <c r="AN189" s="391"/>
      <c r="AO189" s="391"/>
      <c r="AP189" s="391"/>
      <c r="AQ189" s="391"/>
      <c r="AR189" s="391"/>
      <c r="AS189" s="391"/>
      <c r="AT189" s="391"/>
      <c r="AU189" s="391"/>
      <c r="AV189" s="391"/>
      <c r="AW189" s="391"/>
      <c r="AX189" s="391"/>
      <c r="AY189" s="391"/>
      <c r="AZ189" s="391"/>
    </row>
    <row r="190" spans="1:59" s="255" customFormat="1" ht="23.25" customHeight="1">
      <c r="A190" s="254"/>
      <c r="B190" s="458"/>
      <c r="C190" s="889" t="s">
        <v>190</v>
      </c>
      <c r="D190" s="889"/>
      <c r="E190" s="889"/>
      <c r="F190" s="889"/>
      <c r="G190" s="889"/>
      <c r="H190" s="889"/>
      <c r="I190" s="889"/>
      <c r="J190" s="889"/>
      <c r="K190" s="889"/>
      <c r="L190" s="889"/>
      <c r="M190" s="889"/>
      <c r="N190" s="889"/>
      <c r="O190" s="889"/>
      <c r="P190" s="889"/>
      <c r="Q190" s="889"/>
      <c r="R190" s="889"/>
      <c r="S190" s="889"/>
      <c r="T190" s="889"/>
      <c r="U190" s="889"/>
      <c r="V190" s="889"/>
      <c r="W190" s="889"/>
      <c r="X190" s="889"/>
      <c r="Y190" s="889"/>
      <c r="Z190" s="889"/>
      <c r="AA190" s="889"/>
      <c r="AB190" s="889"/>
      <c r="AC190" s="889"/>
      <c r="AD190" s="890"/>
      <c r="AE190" s="904" t="s">
        <v>191</v>
      </c>
      <c r="AF190" s="905"/>
      <c r="AG190" s="905"/>
      <c r="AH190" s="905"/>
      <c r="AI190" s="905"/>
      <c r="AJ190" s="905"/>
      <c r="AK190" s="906"/>
      <c r="AL190" s="246"/>
      <c r="AM190" s="159" t="b">
        <v>0</v>
      </c>
    </row>
    <row r="191" spans="1:59" s="255" customFormat="1" ht="23.25" customHeight="1">
      <c r="A191" s="254"/>
      <c r="B191" s="458"/>
      <c r="C191" s="889" t="s">
        <v>192</v>
      </c>
      <c r="D191" s="889"/>
      <c r="E191" s="889"/>
      <c r="F191" s="889"/>
      <c r="G191" s="889"/>
      <c r="H191" s="889"/>
      <c r="I191" s="889"/>
      <c r="J191" s="889"/>
      <c r="K191" s="889"/>
      <c r="L191" s="889"/>
      <c r="M191" s="889"/>
      <c r="N191" s="889"/>
      <c r="O191" s="889"/>
      <c r="P191" s="889"/>
      <c r="Q191" s="889"/>
      <c r="R191" s="889"/>
      <c r="S191" s="889"/>
      <c r="T191" s="889"/>
      <c r="U191" s="889"/>
      <c r="V191" s="889"/>
      <c r="W191" s="889"/>
      <c r="X191" s="889"/>
      <c r="Y191" s="889"/>
      <c r="Z191" s="889"/>
      <c r="AA191" s="889"/>
      <c r="AB191" s="889"/>
      <c r="AC191" s="889"/>
      <c r="AD191" s="890"/>
      <c r="AE191" s="886" t="s">
        <v>193</v>
      </c>
      <c r="AF191" s="887"/>
      <c r="AG191" s="887"/>
      <c r="AH191" s="887"/>
      <c r="AI191" s="887"/>
      <c r="AJ191" s="887"/>
      <c r="AK191" s="888"/>
      <c r="AL191" s="246"/>
      <c r="AM191" s="159" t="b">
        <v>0</v>
      </c>
      <c r="AN191" s="472"/>
      <c r="AO191" s="472"/>
      <c r="AP191" s="472"/>
    </row>
    <row r="192" spans="1:59" s="255" customFormat="1" ht="13.5" customHeight="1" thickBot="1">
      <c r="A192" s="254"/>
      <c r="B192" s="462"/>
      <c r="C192" s="907" t="s">
        <v>194</v>
      </c>
      <c r="D192" s="907"/>
      <c r="E192" s="907"/>
      <c r="F192" s="907"/>
      <c r="G192" s="907"/>
      <c r="H192" s="907"/>
      <c r="I192" s="907"/>
      <c r="J192" s="907"/>
      <c r="K192" s="907"/>
      <c r="L192" s="907"/>
      <c r="M192" s="907"/>
      <c r="N192" s="907"/>
      <c r="O192" s="907"/>
      <c r="P192" s="907"/>
      <c r="Q192" s="907"/>
      <c r="R192" s="907"/>
      <c r="S192" s="907"/>
      <c r="T192" s="907"/>
      <c r="U192" s="907"/>
      <c r="V192" s="907"/>
      <c r="W192" s="907"/>
      <c r="X192" s="907"/>
      <c r="Y192" s="907"/>
      <c r="Z192" s="907"/>
      <c r="AA192" s="907"/>
      <c r="AB192" s="907"/>
      <c r="AC192" s="907"/>
      <c r="AD192" s="908"/>
      <c r="AE192" s="909" t="s">
        <v>195</v>
      </c>
      <c r="AF192" s="910"/>
      <c r="AG192" s="910"/>
      <c r="AH192" s="910"/>
      <c r="AI192" s="910"/>
      <c r="AJ192" s="910"/>
      <c r="AK192" s="911"/>
      <c r="AL192" s="246"/>
      <c r="AM192" s="159" t="b">
        <v>0</v>
      </c>
    </row>
    <row r="193" spans="1:59" s="255" customFormat="1" ht="5.25" customHeight="1">
      <c r="A193" s="254"/>
      <c r="B193" s="471"/>
      <c r="C193" s="300"/>
      <c r="D193" s="471"/>
      <c r="E193" s="471"/>
      <c r="F193" s="471"/>
      <c r="G193" s="471"/>
      <c r="H193" s="471"/>
      <c r="I193" s="471"/>
      <c r="J193" s="471"/>
      <c r="K193" s="471"/>
      <c r="L193" s="471"/>
      <c r="M193" s="471"/>
      <c r="N193" s="471"/>
      <c r="O193" s="471"/>
      <c r="P193" s="471"/>
      <c r="Q193" s="471"/>
      <c r="R193" s="471"/>
      <c r="S193" s="471"/>
      <c r="T193" s="471"/>
      <c r="U193" s="471"/>
      <c r="V193" s="471"/>
      <c r="W193" s="471"/>
      <c r="X193" s="471"/>
      <c r="Y193" s="471"/>
      <c r="Z193" s="300"/>
      <c r="AA193" s="300"/>
      <c r="AB193" s="300"/>
      <c r="AC193" s="300"/>
      <c r="AD193" s="300"/>
      <c r="AE193" s="300"/>
      <c r="AF193" s="300"/>
      <c r="AG193" s="300"/>
      <c r="AH193" s="300"/>
      <c r="AI193" s="471"/>
      <c r="AJ193" s="471"/>
      <c r="AK193" s="246"/>
      <c r="AL193" s="246"/>
    </row>
    <row r="194" spans="1:59" s="255" customFormat="1" ht="12" customHeight="1">
      <c r="A194" s="254"/>
      <c r="B194" s="473" t="s">
        <v>196</v>
      </c>
      <c r="C194" s="474" t="s">
        <v>197</v>
      </c>
      <c r="D194" s="474"/>
      <c r="E194" s="474"/>
      <c r="F194" s="474"/>
      <c r="G194" s="474"/>
      <c r="H194" s="474"/>
      <c r="I194" s="474"/>
      <c r="J194" s="474"/>
      <c r="K194" s="474"/>
      <c r="L194" s="474"/>
      <c r="M194" s="474"/>
      <c r="N194" s="474"/>
      <c r="O194" s="474"/>
      <c r="P194" s="474"/>
      <c r="Q194" s="474"/>
      <c r="R194" s="474"/>
      <c r="S194" s="474"/>
      <c r="T194" s="474"/>
      <c r="U194" s="474"/>
      <c r="V194" s="474"/>
      <c r="W194" s="474"/>
      <c r="X194" s="474"/>
      <c r="Y194" s="474"/>
      <c r="Z194" s="474"/>
      <c r="AA194" s="474"/>
      <c r="AB194" s="474"/>
      <c r="AC194" s="474"/>
      <c r="AD194" s="474"/>
      <c r="AE194" s="474"/>
      <c r="AF194" s="474"/>
      <c r="AG194" s="474"/>
      <c r="AH194" s="474"/>
      <c r="AI194" s="474"/>
      <c r="AJ194" s="474"/>
      <c r="AK194" s="475"/>
      <c r="AL194" s="246"/>
    </row>
    <row r="195" spans="1:59" s="255" customFormat="1" ht="28.5" customHeight="1" thickBot="1">
      <c r="A195" s="254"/>
      <c r="B195" s="473" t="s">
        <v>196</v>
      </c>
      <c r="C195" s="898" t="s">
        <v>2245</v>
      </c>
      <c r="D195" s="898"/>
      <c r="E195" s="898"/>
      <c r="F195" s="898"/>
      <c r="G195" s="898"/>
      <c r="H195" s="898"/>
      <c r="I195" s="898"/>
      <c r="J195" s="898"/>
      <c r="K195" s="898"/>
      <c r="L195" s="898"/>
      <c r="M195" s="898"/>
      <c r="N195" s="898"/>
      <c r="O195" s="898"/>
      <c r="P195" s="898"/>
      <c r="Q195" s="898"/>
      <c r="R195" s="898"/>
      <c r="S195" s="898"/>
      <c r="T195" s="898"/>
      <c r="U195" s="898"/>
      <c r="V195" s="898"/>
      <c r="W195" s="898"/>
      <c r="X195" s="898"/>
      <c r="Y195" s="898"/>
      <c r="Z195" s="898"/>
      <c r="AA195" s="898"/>
      <c r="AB195" s="898"/>
      <c r="AC195" s="898"/>
      <c r="AD195" s="898"/>
      <c r="AE195" s="898"/>
      <c r="AF195" s="898"/>
      <c r="AG195" s="898"/>
      <c r="AH195" s="898"/>
      <c r="AI195" s="898"/>
      <c r="AJ195" s="898"/>
      <c r="AK195" s="898"/>
      <c r="AL195" s="246"/>
    </row>
    <row r="196" spans="1:59" s="255" customFormat="1" ht="16.5" customHeight="1" thickBot="1">
      <c r="A196" s="254"/>
      <c r="B196" s="476"/>
      <c r="C196" s="365"/>
      <c r="D196" s="365"/>
      <c r="E196" s="365"/>
      <c r="F196" s="365"/>
      <c r="G196" s="365"/>
      <c r="H196" s="365"/>
      <c r="I196" s="365"/>
      <c r="J196" s="365"/>
      <c r="K196" s="365"/>
      <c r="L196" s="365"/>
      <c r="M196" s="365"/>
      <c r="N196" s="365"/>
      <c r="O196" s="365"/>
      <c r="P196" s="365"/>
      <c r="Q196" s="365"/>
      <c r="R196" s="365"/>
      <c r="S196" s="365"/>
      <c r="T196" s="365"/>
      <c r="U196" s="365"/>
      <c r="V196" s="365"/>
      <c r="W196" s="365"/>
      <c r="X196" s="365"/>
      <c r="Y196" s="365"/>
      <c r="Z196" s="365"/>
      <c r="AA196" s="365"/>
      <c r="AB196" s="365"/>
      <c r="AC196" s="365"/>
      <c r="AD196" s="365"/>
      <c r="AE196" s="365"/>
      <c r="AF196" s="365"/>
      <c r="AG196" s="365"/>
      <c r="AH196" s="365"/>
      <c r="AI196" s="365"/>
      <c r="AJ196" s="365"/>
      <c r="AK196" s="447" t="str">
        <f>IF(COUNTA(E200,H200,K200,T201,AA201)=5,"○","×")</f>
        <v>×</v>
      </c>
      <c r="AL196" s="246"/>
    </row>
    <row r="197" spans="1:59" s="255" customFormat="1" ht="8.25" customHeight="1">
      <c r="A197" s="254"/>
      <c r="B197" s="477"/>
      <c r="C197" s="478"/>
      <c r="D197" s="478"/>
      <c r="E197" s="478"/>
      <c r="F197" s="478"/>
      <c r="G197" s="478"/>
      <c r="H197" s="478"/>
      <c r="I197" s="478"/>
      <c r="J197" s="478"/>
      <c r="K197" s="478"/>
      <c r="L197" s="478"/>
      <c r="M197" s="478"/>
      <c r="N197" s="478"/>
      <c r="O197" s="478"/>
      <c r="P197" s="478"/>
      <c r="Q197" s="478"/>
      <c r="R197" s="478"/>
      <c r="S197" s="478"/>
      <c r="T197" s="478"/>
      <c r="U197" s="478"/>
      <c r="V197" s="478"/>
      <c r="W197" s="478"/>
      <c r="X197" s="478"/>
      <c r="Y197" s="478"/>
      <c r="Z197" s="478"/>
      <c r="AA197" s="478"/>
      <c r="AB197" s="478"/>
      <c r="AC197" s="478"/>
      <c r="AD197" s="478"/>
      <c r="AE197" s="478"/>
      <c r="AF197" s="478"/>
      <c r="AG197" s="478"/>
      <c r="AH197" s="478"/>
      <c r="AI197" s="478"/>
      <c r="AJ197" s="478"/>
      <c r="AK197" s="479"/>
      <c r="AL197" s="246"/>
      <c r="AM197" s="1"/>
    </row>
    <row r="198" spans="1:59" s="255" customFormat="1" ht="26.25" customHeight="1">
      <c r="A198" s="254"/>
      <c r="B198" s="480"/>
      <c r="C198" s="899" t="s">
        <v>198</v>
      </c>
      <c r="D198" s="899"/>
      <c r="E198" s="899"/>
      <c r="F198" s="899"/>
      <c r="G198" s="899"/>
      <c r="H198" s="899"/>
      <c r="I198" s="899"/>
      <c r="J198" s="899"/>
      <c r="K198" s="899"/>
      <c r="L198" s="899"/>
      <c r="M198" s="899"/>
      <c r="N198" s="899"/>
      <c r="O198" s="899"/>
      <c r="P198" s="899"/>
      <c r="Q198" s="899"/>
      <c r="R198" s="899"/>
      <c r="S198" s="899"/>
      <c r="T198" s="899"/>
      <c r="U198" s="899"/>
      <c r="V198" s="899"/>
      <c r="W198" s="899"/>
      <c r="X198" s="899"/>
      <c r="Y198" s="899"/>
      <c r="Z198" s="899"/>
      <c r="AA198" s="899"/>
      <c r="AB198" s="899"/>
      <c r="AC198" s="899"/>
      <c r="AD198" s="899"/>
      <c r="AE198" s="899"/>
      <c r="AF198" s="899"/>
      <c r="AG198" s="899"/>
      <c r="AH198" s="899"/>
      <c r="AI198" s="899"/>
      <c r="AJ198" s="471"/>
      <c r="AK198" s="481"/>
      <c r="AL198" s="471"/>
      <c r="AM198" s="1"/>
    </row>
    <row r="199" spans="1:59" s="255" customFormat="1" ht="6.75" customHeight="1">
      <c r="A199" s="254"/>
      <c r="B199" s="480"/>
      <c r="C199" s="300"/>
      <c r="D199" s="471"/>
      <c r="E199" s="471"/>
      <c r="F199" s="471"/>
      <c r="G199" s="471"/>
      <c r="H199" s="471"/>
      <c r="I199" s="471"/>
      <c r="J199" s="471"/>
      <c r="K199" s="471"/>
      <c r="L199" s="471"/>
      <c r="M199" s="471"/>
      <c r="N199" s="471"/>
      <c r="O199" s="471"/>
      <c r="P199" s="471"/>
      <c r="Q199" s="471"/>
      <c r="R199" s="471"/>
      <c r="S199" s="471"/>
      <c r="T199" s="471"/>
      <c r="U199" s="471"/>
      <c r="V199" s="471"/>
      <c r="W199" s="471"/>
      <c r="X199" s="471"/>
      <c r="Y199" s="471"/>
      <c r="Z199" s="471"/>
      <c r="AA199" s="471"/>
      <c r="AB199" s="471"/>
      <c r="AC199" s="471"/>
      <c r="AD199" s="471"/>
      <c r="AE199" s="471"/>
      <c r="AF199" s="471"/>
      <c r="AG199" s="471"/>
      <c r="AH199" s="471"/>
      <c r="AI199" s="471"/>
      <c r="AJ199" s="471"/>
      <c r="AK199" s="481"/>
      <c r="AL199" s="246"/>
      <c r="AM199" s="1"/>
    </row>
    <row r="200" spans="1:59" s="255" customFormat="1" ht="15" customHeight="1">
      <c r="A200" s="254"/>
      <c r="B200" s="482"/>
      <c r="C200" s="483" t="s">
        <v>53</v>
      </c>
      <c r="D200" s="483"/>
      <c r="E200" s="900"/>
      <c r="F200" s="901"/>
      <c r="G200" s="483" t="s">
        <v>75</v>
      </c>
      <c r="H200" s="900"/>
      <c r="I200" s="901"/>
      <c r="J200" s="483" t="s">
        <v>200</v>
      </c>
      <c r="K200" s="900"/>
      <c r="L200" s="901"/>
      <c r="M200" s="483" t="s">
        <v>201</v>
      </c>
      <c r="N200" s="471"/>
      <c r="O200" s="902" t="s">
        <v>20</v>
      </c>
      <c r="P200" s="902"/>
      <c r="Q200" s="902"/>
      <c r="R200" s="903" t="str">
        <f>IF(H7="","",H7)</f>
        <v/>
      </c>
      <c r="S200" s="903"/>
      <c r="T200" s="903"/>
      <c r="U200" s="903"/>
      <c r="V200" s="903"/>
      <c r="W200" s="903"/>
      <c r="X200" s="903"/>
      <c r="Y200" s="903"/>
      <c r="Z200" s="903"/>
      <c r="AA200" s="903"/>
      <c r="AB200" s="903"/>
      <c r="AC200" s="903"/>
      <c r="AD200" s="903"/>
      <c r="AE200" s="903"/>
      <c r="AF200" s="903"/>
      <c r="AG200" s="903"/>
      <c r="AH200" s="903"/>
      <c r="AI200" s="903"/>
      <c r="AJ200" s="484"/>
      <c r="AK200" s="485"/>
      <c r="AL200" s="486"/>
      <c r="AM200" s="487"/>
      <c r="AN200" s="1"/>
      <c r="AO200" s="1"/>
      <c r="AP200" s="1"/>
      <c r="AQ200" s="1"/>
      <c r="AR200" s="1"/>
      <c r="AS200" s="1"/>
      <c r="AT200" s="1"/>
      <c r="AU200" s="1"/>
      <c r="AV200" s="1"/>
      <c r="AW200" s="1"/>
      <c r="AX200" s="1"/>
      <c r="AY200" s="1"/>
      <c r="AZ200" s="1"/>
      <c r="BA200" s="283"/>
      <c r="BB200" s="1"/>
      <c r="BC200" s="1"/>
      <c r="BD200" s="1"/>
      <c r="BE200" s="1"/>
      <c r="BF200" s="1"/>
      <c r="BG200" s="1"/>
    </row>
    <row r="201" spans="1:59" ht="15" customHeight="1">
      <c r="A201" s="246"/>
      <c r="B201" s="482"/>
      <c r="C201" s="488"/>
      <c r="D201" s="483"/>
      <c r="E201" s="483"/>
      <c r="F201" s="483"/>
      <c r="G201" s="483"/>
      <c r="H201" s="483"/>
      <c r="I201" s="483"/>
      <c r="J201" s="483"/>
      <c r="K201" s="483"/>
      <c r="L201" s="483"/>
      <c r="M201" s="483"/>
      <c r="N201" s="483"/>
      <c r="O201" s="924" t="s">
        <v>202</v>
      </c>
      <c r="P201" s="924"/>
      <c r="Q201" s="924"/>
      <c r="R201" s="925" t="s">
        <v>22</v>
      </c>
      <c r="S201" s="925"/>
      <c r="T201" s="926"/>
      <c r="U201" s="926"/>
      <c r="V201" s="926"/>
      <c r="W201" s="926"/>
      <c r="X201" s="926"/>
      <c r="Y201" s="927" t="s">
        <v>23</v>
      </c>
      <c r="Z201" s="927"/>
      <c r="AA201" s="926"/>
      <c r="AB201" s="926"/>
      <c r="AC201" s="926"/>
      <c r="AD201" s="926"/>
      <c r="AE201" s="926"/>
      <c r="AF201" s="926"/>
      <c r="AG201" s="926"/>
      <c r="AH201" s="926"/>
      <c r="AI201" s="926"/>
      <c r="AJ201" s="488"/>
      <c r="AK201" s="489"/>
      <c r="AL201" s="486"/>
      <c r="AM201" s="487"/>
      <c r="BA201" s="283"/>
    </row>
    <row r="202" spans="1:59" ht="7.5" customHeight="1" thickBot="1">
      <c r="A202" s="246"/>
      <c r="B202" s="490"/>
      <c r="C202" s="491"/>
      <c r="D202" s="492"/>
      <c r="E202" s="492"/>
      <c r="F202" s="492"/>
      <c r="G202" s="492"/>
      <c r="H202" s="492"/>
      <c r="I202" s="492"/>
      <c r="J202" s="492"/>
      <c r="K202" s="492"/>
      <c r="L202" s="492"/>
      <c r="M202" s="492"/>
      <c r="N202" s="492"/>
      <c r="O202" s="492"/>
      <c r="P202" s="492"/>
      <c r="Q202" s="491"/>
      <c r="R202" s="492"/>
      <c r="S202" s="493"/>
      <c r="T202" s="493"/>
      <c r="U202" s="493"/>
      <c r="V202" s="493"/>
      <c r="W202" s="493"/>
      <c r="X202" s="494"/>
      <c r="Y202" s="494"/>
      <c r="Z202" s="494"/>
      <c r="AA202" s="494"/>
      <c r="AB202" s="494"/>
      <c r="AC202" s="494"/>
      <c r="AD202" s="494"/>
      <c r="AE202" s="494"/>
      <c r="AF202" s="494"/>
      <c r="AG202" s="494"/>
      <c r="AH202" s="494"/>
      <c r="AI202" s="494"/>
      <c r="AJ202" s="495"/>
      <c r="AK202" s="496"/>
      <c r="AL202" s="486"/>
      <c r="AM202" s="487"/>
      <c r="BA202" s="283"/>
    </row>
    <row r="203" spans="1:59" ht="7.5" customHeight="1">
      <c r="A203" s="246"/>
      <c r="B203" s="497"/>
      <c r="C203" s="486"/>
      <c r="D203" s="497"/>
      <c r="E203" s="497"/>
      <c r="F203" s="497"/>
      <c r="G203" s="497"/>
      <c r="H203" s="497"/>
      <c r="I203" s="497"/>
      <c r="J203" s="497"/>
      <c r="K203" s="497"/>
      <c r="L203" s="497"/>
      <c r="M203" s="497"/>
      <c r="N203" s="497"/>
      <c r="O203" s="497"/>
      <c r="P203" s="497"/>
      <c r="Q203" s="486"/>
      <c r="R203" s="497"/>
      <c r="S203" s="498"/>
      <c r="T203" s="498"/>
      <c r="U203" s="498"/>
      <c r="V203" s="498"/>
      <c r="W203" s="498"/>
      <c r="X203" s="499"/>
      <c r="Y203" s="499"/>
      <c r="Z203" s="499"/>
      <c r="AA203" s="499"/>
      <c r="AB203" s="499"/>
      <c r="AC203" s="499"/>
      <c r="AD203" s="499"/>
      <c r="AE203" s="499"/>
      <c r="AF203" s="499"/>
      <c r="AG203" s="499"/>
      <c r="AH203" s="499"/>
      <c r="AI203" s="499"/>
      <c r="AJ203" s="500"/>
      <c r="AK203" s="486"/>
      <c r="AL203" s="486"/>
      <c r="AM203" s="487"/>
      <c r="BA203" s="283"/>
    </row>
    <row r="204" spans="1:59" s="255" customFormat="1" ht="15" customHeight="1">
      <c r="A204" s="254"/>
      <c r="B204" s="501" t="s">
        <v>203</v>
      </c>
      <c r="C204" s="497"/>
      <c r="D204" s="254"/>
      <c r="E204" s="254"/>
      <c r="F204" s="252" t="s">
        <v>204</v>
      </c>
      <c r="G204" s="246"/>
      <c r="H204" s="246"/>
      <c r="I204" s="246"/>
      <c r="J204" s="246"/>
      <c r="K204" s="246"/>
      <c r="L204" s="246"/>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502" t="s">
        <v>2378</v>
      </c>
      <c r="AL204" s="246"/>
      <c r="AM204" s="1"/>
    </row>
    <row r="205" spans="1:59" ht="17.25" customHeight="1">
      <c r="A205" s="246"/>
      <c r="B205" s="503" t="s">
        <v>28</v>
      </c>
      <c r="C205" s="504" t="s">
        <v>2353</v>
      </c>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c r="AD205" s="246"/>
      <c r="AE205" s="246"/>
      <c r="AF205" s="246"/>
      <c r="AG205" s="246"/>
      <c r="AH205" s="246"/>
      <c r="AI205" s="246"/>
      <c r="AJ205" s="246"/>
      <c r="AK205" s="505">
        <f>SUM('別紙様式6-2 事業所個票１:事業所個票10'!CI2)</f>
        <v>0</v>
      </c>
      <c r="AL205" s="246"/>
    </row>
    <row r="206" spans="1:59" s="338" customFormat="1" ht="12" customHeight="1">
      <c r="A206" s="280"/>
      <c r="B206" s="304" t="s">
        <v>196</v>
      </c>
      <c r="C206" s="475" t="s">
        <v>205</v>
      </c>
      <c r="D206" s="280"/>
      <c r="E206" s="280"/>
      <c r="F206" s="280"/>
      <c r="G206" s="280"/>
      <c r="H206" s="280"/>
      <c r="I206" s="280"/>
      <c r="J206" s="280"/>
      <c r="K206" s="280"/>
      <c r="L206" s="280"/>
      <c r="M206" s="280"/>
      <c r="N206" s="280"/>
      <c r="O206" s="280"/>
      <c r="P206" s="280"/>
      <c r="Q206" s="280"/>
      <c r="R206" s="280"/>
      <c r="S206" s="280"/>
      <c r="T206" s="280"/>
      <c r="U206" s="280"/>
      <c r="V206" s="280"/>
      <c r="W206" s="280"/>
      <c r="X206" s="280"/>
      <c r="Y206" s="280"/>
      <c r="Z206" s="280"/>
      <c r="AA206" s="280"/>
      <c r="AB206" s="280"/>
      <c r="AC206" s="280"/>
      <c r="AD206" s="280"/>
      <c r="AE206" s="280"/>
      <c r="AF206" s="280"/>
      <c r="AG206" s="280"/>
      <c r="AH206" s="280"/>
      <c r="AI206" s="280"/>
      <c r="AJ206" s="280"/>
      <c r="AK206" s="280"/>
      <c r="AL206" s="280"/>
    </row>
    <row r="207" spans="1:59" ht="6" customHeight="1">
      <c r="A207" s="246"/>
      <c r="B207" s="252"/>
      <c r="C207" s="497"/>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row>
    <row r="208" spans="1:59">
      <c r="A208" s="246"/>
      <c r="B208" s="928" t="s">
        <v>206</v>
      </c>
      <c r="C208" s="928"/>
      <c r="D208" s="928"/>
      <c r="E208" s="928"/>
      <c r="F208" s="928"/>
      <c r="G208" s="928"/>
      <c r="H208" s="928"/>
      <c r="I208" s="928"/>
      <c r="J208" s="928"/>
      <c r="K208" s="928"/>
      <c r="L208" s="928"/>
      <c r="M208" s="928"/>
      <c r="N208" s="928"/>
      <c r="O208" s="928"/>
      <c r="P208" s="928"/>
      <c r="Q208" s="928"/>
      <c r="R208" s="928"/>
      <c r="S208" s="928"/>
      <c r="T208" s="928"/>
      <c r="U208" s="928"/>
      <c r="V208" s="928"/>
      <c r="W208" s="928"/>
      <c r="X208" s="928"/>
      <c r="Y208" s="928"/>
      <c r="Z208" s="928"/>
      <c r="AA208" s="928"/>
      <c r="AB208" s="928"/>
      <c r="AC208" s="928"/>
      <c r="AD208" s="928"/>
      <c r="AE208" s="928"/>
      <c r="AF208" s="928"/>
      <c r="AG208" s="928"/>
      <c r="AH208" s="928"/>
      <c r="AI208" s="928"/>
      <c r="AJ208" s="928"/>
      <c r="AK208" s="928"/>
      <c r="AL208" s="246"/>
    </row>
    <row r="209" spans="1:60">
      <c r="A209" s="246"/>
      <c r="B209" s="912" t="s">
        <v>207</v>
      </c>
      <c r="C209" s="915" t="s">
        <v>208</v>
      </c>
      <c r="D209" s="916"/>
      <c r="E209" s="916"/>
      <c r="F209" s="916"/>
      <c r="G209" s="916"/>
      <c r="H209" s="916"/>
      <c r="I209" s="916"/>
      <c r="J209" s="916"/>
      <c r="K209" s="916"/>
      <c r="L209" s="916"/>
      <c r="M209" s="916"/>
      <c r="N209" s="916"/>
      <c r="O209" s="916"/>
      <c r="P209" s="916"/>
      <c r="Q209" s="916"/>
      <c r="R209" s="916"/>
      <c r="S209" s="916"/>
      <c r="T209" s="916"/>
      <c r="U209" s="916"/>
      <c r="V209" s="916"/>
      <c r="W209" s="916"/>
      <c r="X209" s="916"/>
      <c r="Y209" s="916"/>
      <c r="Z209" s="916"/>
      <c r="AA209" s="916"/>
      <c r="AB209" s="916"/>
      <c r="AC209" s="916"/>
      <c r="AD209" s="916"/>
      <c r="AE209" s="916"/>
      <c r="AF209" s="916"/>
      <c r="AG209" s="916"/>
      <c r="AH209" s="916"/>
      <c r="AI209" s="916"/>
      <c r="AJ209" s="917"/>
      <c r="AK209" s="506" t="str">
        <f>Y20</f>
        <v/>
      </c>
      <c r="AL209" s="246"/>
    </row>
    <row r="210" spans="1:60">
      <c r="A210" s="246"/>
      <c r="B210" s="913"/>
      <c r="C210" s="918" t="s">
        <v>209</v>
      </c>
      <c r="D210" s="919"/>
      <c r="E210" s="919"/>
      <c r="F210" s="919"/>
      <c r="G210" s="919"/>
      <c r="H210" s="919"/>
      <c r="I210" s="919"/>
      <c r="J210" s="919"/>
      <c r="K210" s="919"/>
      <c r="L210" s="919"/>
      <c r="M210" s="919"/>
      <c r="N210" s="919"/>
      <c r="O210" s="919"/>
      <c r="P210" s="919"/>
      <c r="Q210" s="919"/>
      <c r="R210" s="919"/>
      <c r="S210" s="919"/>
      <c r="T210" s="919"/>
      <c r="U210" s="919"/>
      <c r="V210" s="919"/>
      <c r="W210" s="919"/>
      <c r="X210" s="919"/>
      <c r="Y210" s="919"/>
      <c r="Z210" s="919"/>
      <c r="AA210" s="919"/>
      <c r="AB210" s="919"/>
      <c r="AC210" s="919"/>
      <c r="AD210" s="919"/>
      <c r="AE210" s="919"/>
      <c r="AF210" s="919"/>
      <c r="AG210" s="919"/>
      <c r="AH210" s="919"/>
      <c r="AI210" s="919"/>
      <c r="AJ210" s="920"/>
      <c r="AK210" s="506" t="str">
        <f>Y21</f>
        <v>○</v>
      </c>
      <c r="AL210" s="246"/>
    </row>
    <row r="211" spans="1:60">
      <c r="A211" s="246"/>
      <c r="B211" s="914"/>
      <c r="C211" s="918" t="s">
        <v>210</v>
      </c>
      <c r="D211" s="919"/>
      <c r="E211" s="919"/>
      <c r="F211" s="919"/>
      <c r="G211" s="919"/>
      <c r="H211" s="919"/>
      <c r="I211" s="919"/>
      <c r="J211" s="919"/>
      <c r="K211" s="919"/>
      <c r="L211" s="919"/>
      <c r="M211" s="919"/>
      <c r="N211" s="919"/>
      <c r="O211" s="919"/>
      <c r="P211" s="919"/>
      <c r="Q211" s="919"/>
      <c r="R211" s="919"/>
      <c r="S211" s="919"/>
      <c r="T211" s="919"/>
      <c r="U211" s="919"/>
      <c r="V211" s="919"/>
      <c r="W211" s="919"/>
      <c r="X211" s="919"/>
      <c r="Y211" s="919"/>
      <c r="Z211" s="919"/>
      <c r="AA211" s="919"/>
      <c r="AB211" s="919"/>
      <c r="AC211" s="919"/>
      <c r="AD211" s="919"/>
      <c r="AE211" s="919"/>
      <c r="AF211" s="919"/>
      <c r="AG211" s="919"/>
      <c r="AH211" s="919"/>
      <c r="AI211" s="919"/>
      <c r="AJ211" s="920"/>
      <c r="AK211" s="506" t="str">
        <f>IF(Y25="○","○",IF(AA25="○","○","×"))</f>
        <v>×</v>
      </c>
      <c r="AL211" s="246"/>
    </row>
    <row r="212" spans="1:60">
      <c r="A212" s="246"/>
      <c r="B212" s="507" t="s">
        <v>211</v>
      </c>
      <c r="C212" s="918" t="s">
        <v>212</v>
      </c>
      <c r="D212" s="919"/>
      <c r="E212" s="919"/>
      <c r="F212" s="919"/>
      <c r="G212" s="919"/>
      <c r="H212" s="919"/>
      <c r="I212" s="919"/>
      <c r="J212" s="919"/>
      <c r="K212" s="919"/>
      <c r="L212" s="919"/>
      <c r="M212" s="919"/>
      <c r="N212" s="919"/>
      <c r="O212" s="919"/>
      <c r="P212" s="919"/>
      <c r="Q212" s="919"/>
      <c r="R212" s="919"/>
      <c r="S212" s="919"/>
      <c r="T212" s="919"/>
      <c r="U212" s="919"/>
      <c r="V212" s="919"/>
      <c r="W212" s="919"/>
      <c r="X212" s="919"/>
      <c r="Y212" s="919"/>
      <c r="Z212" s="919"/>
      <c r="AA212" s="919"/>
      <c r="AB212" s="919"/>
      <c r="AC212" s="919"/>
      <c r="AD212" s="919"/>
      <c r="AE212" s="919"/>
      <c r="AF212" s="919"/>
      <c r="AG212" s="919"/>
      <c r="AH212" s="919"/>
      <c r="AI212" s="919"/>
      <c r="AJ212" s="920"/>
      <c r="AK212" s="506" t="str">
        <f>AB37</f>
        <v>×</v>
      </c>
      <c r="AL212" s="246"/>
    </row>
    <row r="213" spans="1:60">
      <c r="A213" s="246"/>
      <c r="B213" s="508" t="s">
        <v>213</v>
      </c>
      <c r="C213" s="921" t="s">
        <v>214</v>
      </c>
      <c r="D213" s="922"/>
      <c r="E213" s="922"/>
      <c r="F213" s="922"/>
      <c r="G213" s="922"/>
      <c r="H213" s="922"/>
      <c r="I213" s="922"/>
      <c r="J213" s="922"/>
      <c r="K213" s="922"/>
      <c r="L213" s="922"/>
      <c r="M213" s="922"/>
      <c r="N213" s="922"/>
      <c r="O213" s="922"/>
      <c r="P213" s="922"/>
      <c r="Q213" s="922"/>
      <c r="R213" s="922"/>
      <c r="S213" s="922"/>
      <c r="T213" s="922"/>
      <c r="U213" s="922"/>
      <c r="V213" s="922"/>
      <c r="W213" s="922"/>
      <c r="X213" s="922"/>
      <c r="Y213" s="922"/>
      <c r="Z213" s="922"/>
      <c r="AA213" s="922"/>
      <c r="AB213" s="922"/>
      <c r="AC213" s="922"/>
      <c r="AD213" s="922"/>
      <c r="AE213" s="922"/>
      <c r="AF213" s="922"/>
      <c r="AG213" s="922"/>
      <c r="AH213" s="922"/>
      <c r="AI213" s="922"/>
      <c r="AJ213" s="923"/>
      <c r="AK213" s="506" t="str">
        <f>AK42</f>
        <v>×</v>
      </c>
      <c r="AL213" s="246"/>
      <c r="AN213" s="465"/>
      <c r="AO213" s="465"/>
      <c r="AP213" s="465"/>
      <c r="AQ213" s="465"/>
      <c r="AR213" s="465"/>
      <c r="AS213" s="465"/>
      <c r="AT213" s="465"/>
      <c r="AU213" s="465"/>
      <c r="AV213" s="465"/>
      <c r="AW213" s="465"/>
      <c r="AX213" s="465"/>
      <c r="AY213" s="465"/>
      <c r="AZ213" s="465"/>
      <c r="BA213" s="465"/>
      <c r="BB213" s="465"/>
      <c r="BC213" s="465"/>
      <c r="BD213" s="465"/>
      <c r="BE213" s="465"/>
      <c r="BF213" s="465"/>
      <c r="BG213" s="465"/>
      <c r="BH213" s="465"/>
    </row>
    <row r="214" spans="1:60" ht="8.25" customHeight="1">
      <c r="A214" s="246"/>
      <c r="B214" s="246"/>
      <c r="C214" s="246"/>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N214" s="465"/>
      <c r="AO214" s="465"/>
      <c r="AP214" s="465"/>
      <c r="AQ214" s="465"/>
      <c r="AR214" s="465"/>
      <c r="AS214" s="465"/>
      <c r="AT214" s="465"/>
      <c r="AU214" s="465"/>
      <c r="AV214" s="465"/>
      <c r="AW214" s="465"/>
      <c r="AX214" s="465"/>
      <c r="AY214" s="465"/>
      <c r="AZ214" s="465"/>
      <c r="BA214" s="465"/>
      <c r="BB214" s="465"/>
      <c r="BC214" s="465"/>
      <c r="BD214" s="465"/>
      <c r="BE214" s="465"/>
      <c r="BF214" s="465"/>
      <c r="BG214" s="465"/>
      <c r="BH214" s="465"/>
    </row>
    <row r="215" spans="1:60" s="465" customFormat="1" ht="15" customHeight="1">
      <c r="A215" s="461"/>
      <c r="B215" s="928" t="s">
        <v>215</v>
      </c>
      <c r="C215" s="928"/>
      <c r="D215" s="928"/>
      <c r="E215" s="928"/>
      <c r="F215" s="928"/>
      <c r="G215" s="928"/>
      <c r="H215" s="928"/>
      <c r="I215" s="928"/>
      <c r="J215" s="928"/>
      <c r="K215" s="928"/>
      <c r="L215" s="928"/>
      <c r="M215" s="928"/>
      <c r="N215" s="928"/>
      <c r="O215" s="928"/>
      <c r="P215" s="928"/>
      <c r="Q215" s="928"/>
      <c r="R215" s="928"/>
      <c r="S215" s="928"/>
      <c r="T215" s="928"/>
      <c r="U215" s="928"/>
      <c r="V215" s="928"/>
      <c r="W215" s="928"/>
      <c r="X215" s="928"/>
      <c r="Y215" s="928"/>
      <c r="Z215" s="928"/>
      <c r="AA215" s="928"/>
      <c r="AB215" s="928"/>
      <c r="AC215" s="928"/>
      <c r="AD215" s="928"/>
      <c r="AE215" s="928"/>
      <c r="AF215" s="928"/>
      <c r="AG215" s="928"/>
      <c r="AH215" s="928"/>
      <c r="AI215" s="928"/>
      <c r="AJ215" s="928"/>
      <c r="AK215" s="928"/>
      <c r="AL215" s="246"/>
      <c r="AM215" s="1"/>
    </row>
    <row r="216" spans="1:60" s="465" customFormat="1">
      <c r="A216" s="461"/>
      <c r="B216" s="509" t="s">
        <v>207</v>
      </c>
      <c r="C216" s="943" t="s">
        <v>216</v>
      </c>
      <c r="D216" s="944"/>
      <c r="E216" s="944"/>
      <c r="F216" s="944"/>
      <c r="G216" s="944"/>
      <c r="H216" s="944"/>
      <c r="I216" s="945"/>
      <c r="J216" s="936" t="s">
        <v>217</v>
      </c>
      <c r="K216" s="936"/>
      <c r="L216" s="936"/>
      <c r="M216" s="936"/>
      <c r="N216" s="936"/>
      <c r="O216" s="936"/>
      <c r="P216" s="936"/>
      <c r="Q216" s="936"/>
      <c r="R216" s="936"/>
      <c r="S216" s="936"/>
      <c r="T216" s="936"/>
      <c r="U216" s="936"/>
      <c r="V216" s="936"/>
      <c r="W216" s="936"/>
      <c r="X216" s="936"/>
      <c r="Y216" s="936"/>
      <c r="Z216" s="936"/>
      <c r="AA216" s="936"/>
      <c r="AB216" s="936"/>
      <c r="AC216" s="936"/>
      <c r="AD216" s="936"/>
      <c r="AE216" s="936"/>
      <c r="AF216" s="936"/>
      <c r="AG216" s="936"/>
      <c r="AH216" s="936"/>
      <c r="AI216" s="936"/>
      <c r="AJ216" s="937"/>
      <c r="AK216" s="506" t="str">
        <f>AH68</f>
        <v/>
      </c>
      <c r="AL216" s="510"/>
      <c r="AM216" s="1"/>
      <c r="AN216" s="255"/>
      <c r="AO216" s="255"/>
      <c r="AP216" s="255"/>
      <c r="AQ216" s="255"/>
      <c r="AR216" s="255"/>
      <c r="AS216" s="255"/>
      <c r="AT216" s="255"/>
      <c r="AU216" s="255"/>
      <c r="AV216" s="255"/>
      <c r="AW216" s="255"/>
      <c r="AX216" s="255"/>
      <c r="AY216" s="255"/>
      <c r="AZ216" s="255"/>
      <c r="BA216" s="255"/>
      <c r="BB216" s="255"/>
      <c r="BC216" s="255"/>
      <c r="BD216" s="255"/>
      <c r="BE216" s="255"/>
      <c r="BF216" s="255"/>
      <c r="BG216" s="255"/>
      <c r="BH216" s="255"/>
    </row>
    <row r="217" spans="1:60" s="465" customFormat="1" ht="27" customHeight="1">
      <c r="A217" s="461"/>
      <c r="B217" s="938" t="s">
        <v>211</v>
      </c>
      <c r="C217" s="933" t="s">
        <v>218</v>
      </c>
      <c r="D217" s="933"/>
      <c r="E217" s="933"/>
      <c r="F217" s="933"/>
      <c r="G217" s="933"/>
      <c r="H217" s="933"/>
      <c r="I217" s="933"/>
      <c r="J217" s="934" t="s">
        <v>219</v>
      </c>
      <c r="K217" s="934"/>
      <c r="L217" s="934"/>
      <c r="M217" s="934"/>
      <c r="N217" s="934"/>
      <c r="O217" s="934"/>
      <c r="P217" s="934"/>
      <c r="Q217" s="934"/>
      <c r="R217" s="934"/>
      <c r="S217" s="934"/>
      <c r="T217" s="934"/>
      <c r="U217" s="934"/>
      <c r="V217" s="934"/>
      <c r="W217" s="934"/>
      <c r="X217" s="934"/>
      <c r="Y217" s="934"/>
      <c r="Z217" s="934"/>
      <c r="AA217" s="934"/>
      <c r="AB217" s="934"/>
      <c r="AC217" s="934"/>
      <c r="AD217" s="934"/>
      <c r="AE217" s="934"/>
      <c r="AF217" s="934"/>
      <c r="AG217" s="934"/>
      <c r="AH217" s="934"/>
      <c r="AI217" s="934"/>
      <c r="AJ217" s="935"/>
      <c r="AK217" s="506" t="str">
        <f>Z75</f>
        <v/>
      </c>
      <c r="AL217" s="511"/>
      <c r="AM217" s="1"/>
      <c r="AN217" s="255"/>
      <c r="AO217" s="255"/>
      <c r="AP217" s="255"/>
      <c r="AQ217" s="255"/>
      <c r="AR217" s="255"/>
      <c r="AS217" s="255"/>
      <c r="AT217" s="255"/>
      <c r="AU217" s="255"/>
      <c r="AV217" s="255"/>
      <c r="AW217" s="255"/>
      <c r="AX217" s="255"/>
      <c r="AY217" s="255"/>
      <c r="AZ217" s="255"/>
      <c r="BA217" s="255"/>
      <c r="BB217" s="255"/>
      <c r="BC217" s="255"/>
      <c r="BD217" s="255"/>
      <c r="BE217" s="255"/>
      <c r="BF217" s="255"/>
      <c r="BG217" s="255"/>
      <c r="BH217" s="255"/>
    </row>
    <row r="218" spans="1:60" s="465" customFormat="1" ht="26.25" customHeight="1">
      <c r="A218" s="461"/>
      <c r="B218" s="938"/>
      <c r="C218" s="933"/>
      <c r="D218" s="933"/>
      <c r="E218" s="933"/>
      <c r="F218" s="933"/>
      <c r="G218" s="933"/>
      <c r="H218" s="933"/>
      <c r="I218" s="933"/>
      <c r="J218" s="934" t="s">
        <v>220</v>
      </c>
      <c r="K218" s="934"/>
      <c r="L218" s="934"/>
      <c r="M218" s="934"/>
      <c r="N218" s="934"/>
      <c r="O218" s="934"/>
      <c r="P218" s="934"/>
      <c r="Q218" s="934"/>
      <c r="R218" s="934"/>
      <c r="S218" s="934"/>
      <c r="T218" s="934"/>
      <c r="U218" s="934"/>
      <c r="V218" s="934"/>
      <c r="W218" s="934"/>
      <c r="X218" s="934"/>
      <c r="Y218" s="934"/>
      <c r="Z218" s="934"/>
      <c r="AA218" s="934"/>
      <c r="AB218" s="934"/>
      <c r="AC218" s="934"/>
      <c r="AD218" s="934"/>
      <c r="AE218" s="934"/>
      <c r="AF218" s="934"/>
      <c r="AG218" s="934"/>
      <c r="AH218" s="934"/>
      <c r="AI218" s="934"/>
      <c r="AJ218" s="935"/>
      <c r="AK218" s="506" t="str">
        <f>AB79</f>
        <v>○</v>
      </c>
      <c r="AL218" s="511"/>
      <c r="AM218" s="1"/>
      <c r="AN218" s="255"/>
      <c r="AO218" s="255"/>
      <c r="AP218" s="255"/>
      <c r="AQ218" s="255"/>
      <c r="AR218" s="255"/>
      <c r="AS218" s="255"/>
      <c r="AT218" s="255"/>
      <c r="AU218" s="255"/>
      <c r="AV218" s="255"/>
      <c r="AW218" s="255"/>
      <c r="AX218" s="255"/>
      <c r="AY218" s="255"/>
      <c r="AZ218" s="255"/>
      <c r="BA218" s="255"/>
      <c r="BB218" s="255"/>
      <c r="BC218" s="255"/>
      <c r="BD218" s="255"/>
      <c r="BE218" s="255"/>
      <c r="BF218" s="255"/>
      <c r="BG218" s="255"/>
      <c r="BH218" s="255"/>
    </row>
    <row r="219" spans="1:60" s="465" customFormat="1">
      <c r="A219" s="461"/>
      <c r="B219" s="938"/>
      <c r="C219" s="933"/>
      <c r="D219" s="933"/>
      <c r="E219" s="933"/>
      <c r="F219" s="933"/>
      <c r="G219" s="933"/>
      <c r="H219" s="933"/>
      <c r="I219" s="933"/>
      <c r="J219" s="936" t="s">
        <v>221</v>
      </c>
      <c r="K219" s="936"/>
      <c r="L219" s="936"/>
      <c r="M219" s="936"/>
      <c r="N219" s="936"/>
      <c r="O219" s="936"/>
      <c r="P219" s="936"/>
      <c r="Q219" s="936"/>
      <c r="R219" s="936"/>
      <c r="S219" s="936"/>
      <c r="T219" s="936"/>
      <c r="U219" s="936"/>
      <c r="V219" s="936"/>
      <c r="W219" s="936"/>
      <c r="X219" s="936"/>
      <c r="Y219" s="936"/>
      <c r="Z219" s="936"/>
      <c r="AA219" s="936"/>
      <c r="AB219" s="936"/>
      <c r="AC219" s="936"/>
      <c r="AD219" s="936"/>
      <c r="AE219" s="936"/>
      <c r="AF219" s="936"/>
      <c r="AG219" s="936"/>
      <c r="AH219" s="936"/>
      <c r="AI219" s="936"/>
      <c r="AJ219" s="937"/>
      <c r="AK219" s="506" t="str">
        <f>AI82</f>
        <v>○</v>
      </c>
      <c r="AL219" s="511"/>
      <c r="AM219" s="1"/>
    </row>
    <row r="220" spans="1:60" s="465" customFormat="1" ht="25.5" customHeight="1">
      <c r="A220" s="461"/>
      <c r="B220" s="938"/>
      <c r="C220" s="933"/>
      <c r="D220" s="933"/>
      <c r="E220" s="933"/>
      <c r="F220" s="933"/>
      <c r="G220" s="933"/>
      <c r="H220" s="933"/>
      <c r="I220" s="933"/>
      <c r="J220" s="934" t="s">
        <v>222</v>
      </c>
      <c r="K220" s="934"/>
      <c r="L220" s="934"/>
      <c r="M220" s="934"/>
      <c r="N220" s="934"/>
      <c r="O220" s="934"/>
      <c r="P220" s="934"/>
      <c r="Q220" s="934"/>
      <c r="R220" s="934"/>
      <c r="S220" s="934"/>
      <c r="T220" s="934"/>
      <c r="U220" s="934"/>
      <c r="V220" s="934"/>
      <c r="W220" s="934"/>
      <c r="X220" s="934"/>
      <c r="Y220" s="934"/>
      <c r="Z220" s="934"/>
      <c r="AA220" s="934"/>
      <c r="AB220" s="934"/>
      <c r="AC220" s="934"/>
      <c r="AD220" s="934"/>
      <c r="AE220" s="934"/>
      <c r="AF220" s="934"/>
      <c r="AG220" s="934"/>
      <c r="AH220" s="934"/>
      <c r="AI220" s="934"/>
      <c r="AJ220" s="935"/>
      <c r="AK220" s="506" t="str">
        <f>AI87</f>
        <v>○</v>
      </c>
      <c r="AL220" s="511"/>
      <c r="AM220" s="1"/>
    </row>
    <row r="221" spans="1:60" s="465" customFormat="1" ht="48.75" customHeight="1">
      <c r="A221" s="461"/>
      <c r="B221" s="938" t="s">
        <v>213</v>
      </c>
      <c r="C221" s="933" t="s">
        <v>224</v>
      </c>
      <c r="D221" s="933"/>
      <c r="E221" s="933"/>
      <c r="F221" s="933"/>
      <c r="G221" s="933"/>
      <c r="H221" s="933"/>
      <c r="I221" s="933"/>
      <c r="J221" s="934" t="s">
        <v>225</v>
      </c>
      <c r="K221" s="934"/>
      <c r="L221" s="934"/>
      <c r="M221" s="934"/>
      <c r="N221" s="934"/>
      <c r="O221" s="934"/>
      <c r="P221" s="934"/>
      <c r="Q221" s="934"/>
      <c r="R221" s="934"/>
      <c r="S221" s="934"/>
      <c r="T221" s="934"/>
      <c r="U221" s="934"/>
      <c r="V221" s="934"/>
      <c r="W221" s="934"/>
      <c r="X221" s="934"/>
      <c r="Y221" s="934"/>
      <c r="Z221" s="934"/>
      <c r="AA221" s="934"/>
      <c r="AB221" s="934"/>
      <c r="AC221" s="934"/>
      <c r="AD221" s="934"/>
      <c r="AE221" s="934"/>
      <c r="AF221" s="934"/>
      <c r="AG221" s="934"/>
      <c r="AH221" s="934"/>
      <c r="AI221" s="934"/>
      <c r="AJ221" s="935"/>
      <c r="AK221" s="506" t="str">
        <f>IF(AI93="該当",IF(AND(OR(T98="○",AK103="○"),OR(T106="○",AK114="○")),"○","×"),"")</f>
        <v/>
      </c>
      <c r="AL221" s="512"/>
      <c r="AM221" s="1"/>
      <c r="AN221" s="255"/>
      <c r="AO221" s="255"/>
      <c r="AP221" s="255"/>
      <c r="AQ221" s="255"/>
      <c r="AR221" s="255"/>
      <c r="AS221" s="255"/>
      <c r="AT221" s="255"/>
      <c r="AU221" s="255"/>
      <c r="AV221" s="255"/>
      <c r="AW221" s="255"/>
      <c r="AX221" s="255"/>
      <c r="AY221" s="255"/>
      <c r="AZ221" s="255"/>
      <c r="BA221" s="255"/>
      <c r="BB221" s="255"/>
      <c r="BC221" s="255"/>
      <c r="BD221" s="255"/>
      <c r="BE221" s="255"/>
      <c r="BF221" s="255"/>
      <c r="BG221" s="255"/>
      <c r="BH221" s="255"/>
    </row>
    <row r="222" spans="1:60" s="465" customFormat="1" ht="49.5" customHeight="1">
      <c r="A222" s="461"/>
      <c r="B222" s="938"/>
      <c r="C222" s="933"/>
      <c r="D222" s="933"/>
      <c r="E222" s="933"/>
      <c r="F222" s="933"/>
      <c r="G222" s="933"/>
      <c r="H222" s="933"/>
      <c r="I222" s="933"/>
      <c r="J222" s="934" t="s">
        <v>226</v>
      </c>
      <c r="K222" s="934"/>
      <c r="L222" s="934"/>
      <c r="M222" s="934"/>
      <c r="N222" s="934"/>
      <c r="O222" s="934"/>
      <c r="P222" s="934"/>
      <c r="Q222" s="934"/>
      <c r="R222" s="934"/>
      <c r="S222" s="934"/>
      <c r="T222" s="934"/>
      <c r="U222" s="934"/>
      <c r="V222" s="934"/>
      <c r="W222" s="934"/>
      <c r="X222" s="934"/>
      <c r="Y222" s="934"/>
      <c r="Z222" s="934"/>
      <c r="AA222" s="934"/>
      <c r="AB222" s="934"/>
      <c r="AC222" s="934"/>
      <c r="AD222" s="934"/>
      <c r="AE222" s="934"/>
      <c r="AF222" s="934"/>
      <c r="AG222" s="934"/>
      <c r="AH222" s="934"/>
      <c r="AI222" s="934"/>
      <c r="AJ222" s="935"/>
      <c r="AK222" s="506" t="str">
        <f>IF(AI95="該当",IF(OR(OR(T98="○",AK103="○"),OR(T106="○",AK114="○")),"○","×"),"")</f>
        <v>×</v>
      </c>
      <c r="AL222" s="512"/>
      <c r="AM222" s="1"/>
      <c r="AN222" s="255"/>
      <c r="AO222" s="255"/>
      <c r="AP222" s="255"/>
      <c r="AQ222" s="255"/>
      <c r="AR222" s="255"/>
      <c r="AS222" s="255"/>
      <c r="AT222" s="255"/>
      <c r="AU222" s="255"/>
      <c r="AV222" s="255"/>
      <c r="AW222" s="255"/>
      <c r="AX222" s="255"/>
      <c r="AY222" s="255"/>
      <c r="AZ222" s="255"/>
      <c r="BA222" s="255"/>
      <c r="BB222" s="255"/>
      <c r="BC222" s="255"/>
      <c r="BD222" s="255"/>
      <c r="BE222" s="255"/>
      <c r="BF222" s="255"/>
      <c r="BG222" s="255"/>
      <c r="BH222" s="255"/>
    </row>
    <row r="223" spans="1:60" s="255" customFormat="1" ht="26.25" customHeight="1">
      <c r="A223" s="254"/>
      <c r="B223" s="507" t="s">
        <v>223</v>
      </c>
      <c r="C223" s="933" t="s">
        <v>227</v>
      </c>
      <c r="D223" s="933"/>
      <c r="E223" s="933"/>
      <c r="F223" s="933"/>
      <c r="G223" s="933"/>
      <c r="H223" s="933"/>
      <c r="I223" s="933"/>
      <c r="J223" s="934" t="s">
        <v>228</v>
      </c>
      <c r="K223" s="934"/>
      <c r="L223" s="934"/>
      <c r="M223" s="934"/>
      <c r="N223" s="934"/>
      <c r="O223" s="934"/>
      <c r="P223" s="934"/>
      <c r="Q223" s="934"/>
      <c r="R223" s="934"/>
      <c r="S223" s="934"/>
      <c r="T223" s="934"/>
      <c r="U223" s="934"/>
      <c r="V223" s="934"/>
      <c r="W223" s="934"/>
      <c r="X223" s="934"/>
      <c r="Y223" s="934"/>
      <c r="Z223" s="934"/>
      <c r="AA223" s="934"/>
      <c r="AB223" s="934"/>
      <c r="AC223" s="934"/>
      <c r="AD223" s="934"/>
      <c r="AE223" s="934"/>
      <c r="AF223" s="934"/>
      <c r="AG223" s="934"/>
      <c r="AH223" s="934"/>
      <c r="AI223" s="934"/>
      <c r="AJ223" s="935"/>
      <c r="AK223" s="506" t="str">
        <f>IF(AM116="","",IF(OR(S118="○",AK125="○"),"○","×"))</f>
        <v/>
      </c>
      <c r="AL223" s="246"/>
      <c r="AM223" s="1"/>
    </row>
    <row r="224" spans="1:60" s="255" customFormat="1" ht="36" customHeight="1">
      <c r="A224" s="254"/>
      <c r="B224" s="507" t="s">
        <v>2354</v>
      </c>
      <c r="C224" s="933" t="s">
        <v>229</v>
      </c>
      <c r="D224" s="933"/>
      <c r="E224" s="933"/>
      <c r="F224" s="933"/>
      <c r="G224" s="933"/>
      <c r="H224" s="933"/>
      <c r="I224" s="933"/>
      <c r="J224" s="934" t="s">
        <v>230</v>
      </c>
      <c r="K224" s="934"/>
      <c r="L224" s="934"/>
      <c r="M224" s="934"/>
      <c r="N224" s="934"/>
      <c r="O224" s="934"/>
      <c r="P224" s="934"/>
      <c r="Q224" s="934"/>
      <c r="R224" s="934"/>
      <c r="S224" s="934"/>
      <c r="T224" s="934"/>
      <c r="U224" s="934"/>
      <c r="V224" s="934"/>
      <c r="W224" s="934"/>
      <c r="X224" s="934"/>
      <c r="Y224" s="934"/>
      <c r="Z224" s="934"/>
      <c r="AA224" s="934"/>
      <c r="AB224" s="934"/>
      <c r="AC224" s="934"/>
      <c r="AD224" s="934"/>
      <c r="AE224" s="934"/>
      <c r="AF224" s="934"/>
      <c r="AG224" s="934"/>
      <c r="AH224" s="934"/>
      <c r="AI224" s="934"/>
      <c r="AJ224" s="935"/>
      <c r="AK224" s="506" t="str">
        <f>IF(OR(AND(AD129&lt;&gt;"×",AD131&lt;&gt;"×"),AK134="○"),"○","×")</f>
        <v>○</v>
      </c>
      <c r="AL224" s="246"/>
      <c r="AM224" s="1"/>
    </row>
    <row r="225" spans="1:60" s="255" customFormat="1">
      <c r="A225" s="254"/>
      <c r="B225" s="507" t="s">
        <v>2355</v>
      </c>
      <c r="C225" s="933" t="s">
        <v>232</v>
      </c>
      <c r="D225" s="933"/>
      <c r="E225" s="933"/>
      <c r="F225" s="933"/>
      <c r="G225" s="933"/>
      <c r="H225" s="933"/>
      <c r="I225" s="933"/>
      <c r="J225" s="936" t="s">
        <v>233</v>
      </c>
      <c r="K225" s="936"/>
      <c r="L225" s="936"/>
      <c r="M225" s="936"/>
      <c r="N225" s="936"/>
      <c r="O225" s="936"/>
      <c r="P225" s="936"/>
      <c r="Q225" s="936"/>
      <c r="R225" s="936"/>
      <c r="S225" s="936"/>
      <c r="T225" s="936"/>
      <c r="U225" s="936"/>
      <c r="V225" s="936"/>
      <c r="W225" s="936"/>
      <c r="X225" s="936"/>
      <c r="Y225" s="936"/>
      <c r="Z225" s="936"/>
      <c r="AA225" s="936"/>
      <c r="AB225" s="936"/>
      <c r="AC225" s="936"/>
      <c r="AD225" s="936"/>
      <c r="AE225" s="936"/>
      <c r="AF225" s="936"/>
      <c r="AG225" s="936"/>
      <c r="AH225" s="936"/>
      <c r="AI225" s="936"/>
      <c r="AJ225" s="937"/>
      <c r="AK225" s="506" t="str">
        <f>IF(AND(S143="",S144=""),"",IF(AND(S143&lt;&gt;"×",S144&lt;&gt;"×"),"○","×"))</f>
        <v>○</v>
      </c>
      <c r="AL225" s="512"/>
      <c r="AM225" s="1"/>
    </row>
    <row r="226" spans="1:60" s="255" customFormat="1">
      <c r="A226" s="254"/>
      <c r="B226" s="938" t="s">
        <v>231</v>
      </c>
      <c r="C226" s="933" t="s">
        <v>234</v>
      </c>
      <c r="D226" s="933"/>
      <c r="E226" s="933"/>
      <c r="F226" s="933"/>
      <c r="G226" s="933"/>
      <c r="H226" s="933"/>
      <c r="I226" s="933"/>
      <c r="J226" s="936" t="s">
        <v>235</v>
      </c>
      <c r="K226" s="936"/>
      <c r="L226" s="936"/>
      <c r="M226" s="936"/>
      <c r="N226" s="936"/>
      <c r="O226" s="936"/>
      <c r="P226" s="936"/>
      <c r="Q226" s="936"/>
      <c r="R226" s="936"/>
      <c r="S226" s="936"/>
      <c r="T226" s="936"/>
      <c r="U226" s="936"/>
      <c r="V226" s="936"/>
      <c r="W226" s="936"/>
      <c r="X226" s="936"/>
      <c r="Y226" s="936"/>
      <c r="Z226" s="936"/>
      <c r="AA226" s="936"/>
      <c r="AB226" s="936"/>
      <c r="AC226" s="936"/>
      <c r="AD226" s="936"/>
      <c r="AE226" s="936"/>
      <c r="AF226" s="936"/>
      <c r="AG226" s="936"/>
      <c r="AH226" s="936"/>
      <c r="AI226" s="936"/>
      <c r="AJ226" s="937"/>
      <c r="AK226" s="506" t="str">
        <f>AK153</f>
        <v>×</v>
      </c>
      <c r="AL226" s="246"/>
      <c r="AM226" s="1"/>
      <c r="AN226" s="1"/>
      <c r="AO226" s="1"/>
      <c r="AP226" s="1"/>
      <c r="AQ226" s="1"/>
      <c r="AR226" s="1"/>
      <c r="AS226" s="1"/>
      <c r="AT226" s="1"/>
      <c r="AU226" s="1"/>
      <c r="AV226" s="1"/>
      <c r="AW226" s="1"/>
      <c r="AX226" s="1"/>
      <c r="AY226" s="1"/>
      <c r="AZ226" s="1"/>
      <c r="BA226" s="1"/>
      <c r="BB226" s="283"/>
      <c r="BC226" s="1"/>
      <c r="BD226" s="1"/>
      <c r="BE226" s="1"/>
      <c r="BF226" s="1"/>
      <c r="BG226" s="1"/>
      <c r="BH226" s="1"/>
    </row>
    <row r="227" spans="1:60" s="255" customFormat="1">
      <c r="A227" s="254"/>
      <c r="B227" s="939"/>
      <c r="C227" s="940"/>
      <c r="D227" s="940"/>
      <c r="E227" s="940"/>
      <c r="F227" s="940"/>
      <c r="G227" s="940"/>
      <c r="H227" s="940"/>
      <c r="I227" s="940"/>
      <c r="J227" s="941" t="s">
        <v>236</v>
      </c>
      <c r="K227" s="941"/>
      <c r="L227" s="941"/>
      <c r="M227" s="941"/>
      <c r="N227" s="941"/>
      <c r="O227" s="941"/>
      <c r="P227" s="941"/>
      <c r="Q227" s="941"/>
      <c r="R227" s="941"/>
      <c r="S227" s="941"/>
      <c r="T227" s="941"/>
      <c r="U227" s="941"/>
      <c r="V227" s="941"/>
      <c r="W227" s="941"/>
      <c r="X227" s="941"/>
      <c r="Y227" s="941"/>
      <c r="Z227" s="941"/>
      <c r="AA227" s="941"/>
      <c r="AB227" s="941"/>
      <c r="AC227" s="941"/>
      <c r="AD227" s="941"/>
      <c r="AE227" s="941"/>
      <c r="AF227" s="941"/>
      <c r="AG227" s="941"/>
      <c r="AH227" s="941"/>
      <c r="AI227" s="941"/>
      <c r="AJ227" s="942"/>
      <c r="AK227" s="506" t="str">
        <f>AK180</f>
        <v/>
      </c>
      <c r="AL227" s="246"/>
      <c r="AM227" s="1"/>
      <c r="AN227" s="1"/>
      <c r="AO227" s="1"/>
      <c r="AP227" s="1"/>
      <c r="AQ227" s="1"/>
      <c r="AR227" s="1"/>
      <c r="AS227" s="1"/>
      <c r="AT227" s="1"/>
      <c r="AU227" s="1"/>
      <c r="AV227" s="1"/>
      <c r="AW227" s="1"/>
      <c r="AX227" s="1"/>
      <c r="AY227" s="1"/>
      <c r="AZ227" s="1"/>
      <c r="BA227" s="1"/>
      <c r="BB227" s="283"/>
      <c r="BC227" s="1"/>
      <c r="BD227" s="1"/>
      <c r="BE227" s="1"/>
      <c r="BF227" s="1"/>
      <c r="BG227" s="1"/>
      <c r="BH227" s="1"/>
    </row>
    <row r="228" spans="1:60" ht="7.5" customHeight="1">
      <c r="A228" s="246"/>
      <c r="B228" s="246"/>
      <c r="C228" s="246"/>
      <c r="D228" s="246"/>
      <c r="E228" s="246"/>
      <c r="F228" s="246"/>
      <c r="G228" s="246"/>
      <c r="H228" s="246"/>
      <c r="I228" s="246"/>
      <c r="J228" s="246"/>
      <c r="K228" s="246"/>
      <c r="L228" s="246"/>
      <c r="M228" s="246"/>
      <c r="N228" s="246"/>
      <c r="O228" s="246"/>
      <c r="P228" s="246"/>
      <c r="Q228" s="246"/>
      <c r="R228" s="246"/>
      <c r="S228" s="246"/>
      <c r="T228" s="246"/>
      <c r="U228" s="246"/>
      <c r="V228" s="246"/>
      <c r="W228" s="246"/>
      <c r="X228" s="246"/>
      <c r="Y228" s="246"/>
      <c r="Z228" s="246"/>
      <c r="AA228" s="246"/>
      <c r="AB228" s="246"/>
      <c r="AC228" s="246"/>
      <c r="AD228" s="246"/>
      <c r="AE228" s="246"/>
      <c r="AF228" s="246"/>
      <c r="AG228" s="246"/>
      <c r="AH228" s="246"/>
      <c r="AI228" s="246"/>
      <c r="AJ228" s="246"/>
      <c r="AK228" s="246"/>
      <c r="AL228" s="246"/>
    </row>
    <row r="229" spans="1:60">
      <c r="A229" s="246"/>
      <c r="B229" s="928" t="s">
        <v>237</v>
      </c>
      <c r="C229" s="928"/>
      <c r="D229" s="928"/>
      <c r="E229" s="928"/>
      <c r="F229" s="928"/>
      <c r="G229" s="928"/>
      <c r="H229" s="928"/>
      <c r="I229" s="928"/>
      <c r="J229" s="928"/>
      <c r="K229" s="928"/>
      <c r="L229" s="928"/>
      <c r="M229" s="928"/>
      <c r="N229" s="928"/>
      <c r="O229" s="928"/>
      <c r="P229" s="928"/>
      <c r="Q229" s="928"/>
      <c r="R229" s="928"/>
      <c r="S229" s="928"/>
      <c r="T229" s="928"/>
      <c r="U229" s="928"/>
      <c r="V229" s="928"/>
      <c r="W229" s="928"/>
      <c r="X229" s="928"/>
      <c r="Y229" s="928"/>
      <c r="Z229" s="928"/>
      <c r="AA229" s="928"/>
      <c r="AB229" s="928"/>
      <c r="AC229" s="928"/>
      <c r="AD229" s="928"/>
      <c r="AE229" s="928"/>
      <c r="AF229" s="928"/>
      <c r="AG229" s="928"/>
      <c r="AH229" s="928"/>
      <c r="AI229" s="928"/>
      <c r="AJ229" s="928"/>
      <c r="AK229" s="928"/>
      <c r="AL229" s="246"/>
    </row>
    <row r="230" spans="1:60">
      <c r="A230" s="246"/>
      <c r="B230" s="513" t="s">
        <v>28</v>
      </c>
      <c r="C230" s="929" t="s">
        <v>238</v>
      </c>
      <c r="D230" s="929"/>
      <c r="E230" s="929"/>
      <c r="F230" s="929"/>
      <c r="G230" s="929"/>
      <c r="H230" s="929"/>
      <c r="I230" s="929"/>
      <c r="J230" s="929"/>
      <c r="K230" s="929"/>
      <c r="L230" s="929"/>
      <c r="M230" s="929"/>
      <c r="N230" s="929"/>
      <c r="O230" s="929"/>
      <c r="P230" s="929"/>
      <c r="Q230" s="929"/>
      <c r="R230" s="929"/>
      <c r="S230" s="929"/>
      <c r="T230" s="929"/>
      <c r="U230" s="929"/>
      <c r="V230" s="929"/>
      <c r="W230" s="929"/>
      <c r="X230" s="929"/>
      <c r="Y230" s="929"/>
      <c r="Z230" s="929"/>
      <c r="AA230" s="929"/>
      <c r="AB230" s="929"/>
      <c r="AC230" s="929"/>
      <c r="AD230" s="929"/>
      <c r="AE230" s="929"/>
      <c r="AF230" s="929"/>
      <c r="AG230" s="929"/>
      <c r="AH230" s="929"/>
      <c r="AI230" s="929"/>
      <c r="AJ230" s="930"/>
      <c r="AK230" s="506" t="str">
        <f>AK186</f>
        <v>×</v>
      </c>
      <c r="AL230" s="246"/>
    </row>
    <row r="231" spans="1:60" ht="13.5" customHeight="1">
      <c r="B231" s="514" t="s">
        <v>28</v>
      </c>
      <c r="C231" s="931" t="s">
        <v>2246</v>
      </c>
      <c r="D231" s="931"/>
      <c r="E231" s="931"/>
      <c r="F231" s="931"/>
      <c r="G231" s="931"/>
      <c r="H231" s="931"/>
      <c r="I231" s="931"/>
      <c r="J231" s="931"/>
      <c r="K231" s="931"/>
      <c r="L231" s="931"/>
      <c r="M231" s="931"/>
      <c r="N231" s="931"/>
      <c r="O231" s="931"/>
      <c r="P231" s="931"/>
      <c r="Q231" s="931"/>
      <c r="R231" s="931"/>
      <c r="S231" s="931"/>
      <c r="T231" s="931"/>
      <c r="U231" s="931"/>
      <c r="V231" s="931"/>
      <c r="W231" s="931"/>
      <c r="X231" s="931"/>
      <c r="Y231" s="931"/>
      <c r="Z231" s="931"/>
      <c r="AA231" s="931"/>
      <c r="AB231" s="931"/>
      <c r="AC231" s="931"/>
      <c r="AD231" s="931"/>
      <c r="AE231" s="931"/>
      <c r="AF231" s="931"/>
      <c r="AG231" s="931"/>
      <c r="AH231" s="931"/>
      <c r="AI231" s="931"/>
      <c r="AJ231" s="932"/>
      <c r="AK231" s="506" t="str">
        <f>AK196</f>
        <v>×</v>
      </c>
      <c r="AL231" s="246"/>
    </row>
    <row r="232" spans="1:60" ht="4.5" customHeight="1">
      <c r="A232" s="246"/>
      <c r="B232" s="246"/>
      <c r="C232" s="246"/>
      <c r="D232" s="246"/>
      <c r="E232" s="246"/>
      <c r="F232" s="246"/>
      <c r="G232" s="246"/>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246"/>
      <c r="AK232" s="246"/>
      <c r="AL232" s="246"/>
    </row>
    <row r="246" spans="2:60">
      <c r="AN246" s="487"/>
      <c r="AO246" s="487"/>
      <c r="AP246" s="487"/>
      <c r="AQ246" s="487"/>
      <c r="AR246" s="487"/>
      <c r="AS246" s="487"/>
      <c r="AT246" s="487"/>
      <c r="AU246" s="487"/>
      <c r="AV246" s="487"/>
      <c r="AW246" s="487"/>
      <c r="AX246" s="487"/>
      <c r="AY246" s="487"/>
      <c r="AZ246" s="487"/>
      <c r="BA246" s="487"/>
      <c r="BB246" s="487"/>
      <c r="BC246" s="487"/>
      <c r="BD246" s="487"/>
      <c r="BE246" s="487"/>
      <c r="BF246" s="487"/>
      <c r="BG246" s="487"/>
      <c r="BH246" s="487"/>
    </row>
    <row r="247" spans="2:60" s="48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48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48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9" priority="50">
      <formula>$Y$25="○"</formula>
    </cfRule>
  </conditionalFormatting>
  <conditionalFormatting sqref="B67:AK70">
    <cfRule type="expression" dxfId="358" priority="17">
      <formula>$T$67=0</formula>
    </cfRule>
  </conditionalFormatting>
  <conditionalFormatting sqref="B93:AK93">
    <cfRule type="expression" dxfId="357" priority="53">
      <formula>$AI$93=""</formula>
    </cfRule>
  </conditionalFormatting>
  <conditionalFormatting sqref="B95:AK95">
    <cfRule type="expression" dxfId="356" priority="52">
      <formula>$AI$95=""</formula>
    </cfRule>
  </conditionalFormatting>
  <conditionalFormatting sqref="B117:AK125">
    <cfRule type="expression" dxfId="355" priority="54">
      <formula>$AM$116=""</formula>
    </cfRule>
  </conditionalFormatting>
  <conditionalFormatting sqref="B125:AK125">
    <cfRule type="expression" dxfId="354" priority="56">
      <formula>$S$118&lt;&gt;"×"</formula>
    </cfRule>
  </conditionalFormatting>
  <conditionalFormatting sqref="B128:AK139 B142:AK144">
    <cfRule type="expression" dxfId="353" priority="20">
      <formula>$AI$147="該当"</formula>
    </cfRule>
  </conditionalFormatting>
  <conditionalFormatting sqref="B134:AK139">
    <cfRule type="expression" dxfId="352" priority="146">
      <formula>$AM$129&lt;&gt;"×"</formula>
    </cfRule>
  </conditionalFormatting>
  <conditionalFormatting sqref="B142:AK144">
    <cfRule type="expression" dxfId="351" priority="21">
      <formula>$AM$141="表示不要"</formula>
    </cfRule>
  </conditionalFormatting>
  <conditionalFormatting sqref="B147:AK148">
    <cfRule type="expression" dxfId="350" priority="65">
      <formula>$AI$147=""</formula>
    </cfRule>
  </conditionalFormatting>
  <conditionalFormatting sqref="B150:AK151">
    <cfRule type="expression" dxfId="349" priority="66">
      <formula>$AI$150=""</formula>
    </cfRule>
  </conditionalFormatting>
  <conditionalFormatting sqref="B179:AK182">
    <cfRule type="expression" dxfId="348" priority="55">
      <formula>$AI$147="該当"</formula>
    </cfRule>
  </conditionalFormatting>
  <conditionalFormatting sqref="C74:AK75">
    <cfRule type="expression" dxfId="347" priority="15">
      <formula>$AR$74=""</formula>
    </cfRule>
  </conditionalFormatting>
  <conditionalFormatting sqref="C78:AK90">
    <cfRule type="expression" dxfId="346" priority="16">
      <formula>$U$79=0</formula>
    </cfRule>
  </conditionalFormatting>
  <conditionalFormatting sqref="C103:AK103">
    <cfRule type="expression" dxfId="345" priority="64">
      <formula>$T$98&lt;&gt;"×"</formula>
    </cfRule>
  </conditionalFormatting>
  <conditionalFormatting sqref="C114:AK114">
    <cfRule type="expression" dxfId="344" priority="63">
      <formula>$T$106&lt;&gt;"×"</formula>
    </cfRule>
  </conditionalFormatting>
  <conditionalFormatting sqref="S118">
    <cfRule type="expression" dxfId="343" priority="60">
      <formula>$S$118="○"</formula>
    </cfRule>
  </conditionalFormatting>
  <conditionalFormatting sqref="S143:S144">
    <cfRule type="expression" dxfId="342" priority="22">
      <formula>$S143=""</formula>
    </cfRule>
  </conditionalFormatting>
  <conditionalFormatting sqref="T98">
    <cfRule type="expression" dxfId="341" priority="62">
      <formula>$T$98="○"</formula>
    </cfRule>
  </conditionalFormatting>
  <conditionalFormatting sqref="T106">
    <cfRule type="expression" dxfId="340" priority="61">
      <formula>$T$106="○"</formula>
    </cfRule>
  </conditionalFormatting>
  <conditionalFormatting sqref="X20:Y20">
    <cfRule type="expression" dxfId="339" priority="47">
      <formula>$Y$20&lt;&gt;"×"</formula>
    </cfRule>
  </conditionalFormatting>
  <conditionalFormatting sqref="Y25:Y26">
    <cfRule type="expression" dxfId="338" priority="51">
      <formula>$Y$25="○"</formula>
    </cfRule>
  </conditionalFormatting>
  <conditionalFormatting sqref="Z25:Z27">
    <cfRule type="expression" dxfId="337" priority="49">
      <formula>$Y$25="○"</formula>
    </cfRule>
  </conditionalFormatting>
  <conditionalFormatting sqref="AA25:AA28">
    <cfRule type="expression" dxfId="336" priority="48">
      <formula>$Y$25="○"</formula>
    </cfRule>
  </conditionalFormatting>
  <conditionalFormatting sqref="AD129:AD130">
    <cfRule type="expression" dxfId="335" priority="4">
      <formula>$AD$129="○"</formula>
    </cfRule>
  </conditionalFormatting>
  <conditionalFormatting sqref="AD131:AD132">
    <cfRule type="expression" dxfId="334" priority="3">
      <formula>$AD$131="○"</formula>
    </cfRule>
  </conditionalFormatting>
  <conditionalFormatting sqref="AK209:AK213 AK216:AK227 AK230:AK231">
    <cfRule type="expression" dxfId="333" priority="31">
      <formula>$AK209=""</formula>
    </cfRule>
  </conditionalFormatting>
  <conditionalFormatting sqref="AM20:BC20">
    <cfRule type="expression" dxfId="332" priority="46">
      <formula>$Y$20&lt;&gt;"×"</formula>
    </cfRule>
  </conditionalFormatting>
  <conditionalFormatting sqref="AM20:BC21">
    <cfRule type="expression" dxfId="331" priority="18">
      <formula>AND($Y$20&lt;&gt;"×",$Y$21="○")</formula>
    </cfRule>
  </conditionalFormatting>
  <conditionalFormatting sqref="AM21:BC21">
    <cfRule type="expression" dxfId="330" priority="29">
      <formula>$Y$21="○"</formula>
    </cfRule>
  </conditionalFormatting>
  <conditionalFormatting sqref="AM27:BC28">
    <cfRule type="expression" dxfId="329" priority="28">
      <formula>OR($Y$25="○",$AA$25="○")</formula>
    </cfRule>
  </conditionalFormatting>
  <conditionalFormatting sqref="AM37:BC37">
    <cfRule type="expression" dxfId="328" priority="45">
      <formula>$AB$37&lt;&gt;"×"</formula>
    </cfRule>
  </conditionalFormatting>
  <conditionalFormatting sqref="AM42:BC42">
    <cfRule type="expression" dxfId="327" priority="44">
      <formula>$AK$42&lt;&gt;"×"</formula>
    </cfRule>
  </conditionalFormatting>
  <conditionalFormatting sqref="AM44:BC44">
    <cfRule type="expression" dxfId="326" priority="32">
      <formula>OR(AND($AM$54=FALSE,$AE$44=""),AND($AN$54=TRUE,$AE$44&lt;&gt;""))</formula>
    </cfRule>
  </conditionalFormatting>
  <conditionalFormatting sqref="AM46:BC47">
    <cfRule type="expression" dxfId="325" priority="69">
      <formula>OR(AND($AR$51=FALSE,$Y$46=""),AND($AR$51=TRUE,$Y$46&lt;&gt;""))</formula>
    </cfRule>
  </conditionalFormatting>
  <conditionalFormatting sqref="AM60:BC61">
    <cfRule type="expression" dxfId="324" priority="30">
      <formula>$AB$60="○"</formula>
    </cfRule>
  </conditionalFormatting>
  <conditionalFormatting sqref="AM67:BC67">
    <cfRule type="expression" dxfId="323" priority="27">
      <formula>$AH$67&lt;&gt;"×"</formula>
    </cfRule>
  </conditionalFormatting>
  <conditionalFormatting sqref="AM67:BC68">
    <cfRule type="expression" dxfId="322" priority="26">
      <formula>AND($AH$67&lt;&gt;"×",$AH$68&lt;&gt;"×")</formula>
    </cfRule>
  </conditionalFormatting>
  <conditionalFormatting sqref="AM68:BC68">
    <cfRule type="expression" dxfId="321" priority="42">
      <formula>$AH$68&lt;&gt;"×"</formula>
    </cfRule>
  </conditionalFormatting>
  <conditionalFormatting sqref="AM75:BC75">
    <cfRule type="expression" dxfId="320" priority="43">
      <formula>$Z$75&lt;&gt;"×"</formula>
    </cfRule>
  </conditionalFormatting>
  <conditionalFormatting sqref="AM82:BC83">
    <cfRule type="expression" dxfId="319" priority="67">
      <formula>$AI$82&lt;&gt;"×"</formula>
    </cfRule>
  </conditionalFormatting>
  <conditionalFormatting sqref="AM87:BC88">
    <cfRule type="expression" dxfId="318" priority="68">
      <formula>$AI$87&lt;&gt;"×"</formula>
    </cfRule>
  </conditionalFormatting>
  <conditionalFormatting sqref="AM103:BC103">
    <cfRule type="expression" dxfId="317" priority="39">
      <formula>OR($T$98="○",$AK$103="",$AK$103="○")</formula>
    </cfRule>
  </conditionalFormatting>
  <conditionalFormatting sqref="AM109:BC109">
    <cfRule type="expression" dxfId="316" priority="33">
      <formula>OR(AND($AR$107=FALSE,$J$109=""),AND($AR$107=TRUE,$J$109&lt;&gt;""))</formula>
    </cfRule>
  </conditionalFormatting>
  <conditionalFormatting sqref="AM111:BC111">
    <cfRule type="expression" dxfId="315" priority="34">
      <formula>OR(AND($AR$108=FALSE,$J$111=""),AND($AR$108=TRUE,$J$111&lt;&gt;""))</formula>
    </cfRule>
  </conditionalFormatting>
  <conditionalFormatting sqref="AM114:BC114">
    <cfRule type="expression" dxfId="314" priority="41">
      <formula>OR($T$106="○",$AK$114="○",$AK$114="")</formula>
    </cfRule>
  </conditionalFormatting>
  <conditionalFormatting sqref="AM120:BC122">
    <cfRule type="expression" dxfId="313" priority="35">
      <formula>OR(AND($AM$118=TRUE,OR($AR$117=TRUE,$AR$118=TRUE,$AR$119=TRUE)),$AK$125="○")</formula>
    </cfRule>
  </conditionalFormatting>
  <conditionalFormatting sqref="AM125:BC125">
    <cfRule type="expression" dxfId="312" priority="40">
      <formula>OR($S$118="○",$AK$125="○")</formula>
    </cfRule>
  </conditionalFormatting>
  <conditionalFormatting sqref="AM134:BC134">
    <cfRule type="expression" dxfId="311" priority="147">
      <formula>OR($AM$129&lt;&gt;"×",$AK$134="○")</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AM186:BC186">
    <cfRule type="expression" dxfId="308" priority="37">
      <formula>$AK$186&lt;&gt;"×"</formula>
    </cfRule>
  </conditionalFormatting>
  <conditionalFormatting sqref="AN139:BC139">
    <cfRule type="expression" dxfId="307" priority="25">
      <formula>OR(AND($AM$139=FALSE),AND($AM$139=TRUE,$F$139&lt;&gt;""))</formula>
    </cfRule>
  </conditionalFormatting>
  <conditionalFormatting sqref="AN153:BC153">
    <cfRule type="expression" dxfId="306" priority="38">
      <formula>OR($AI$150="該当",AND($AI$147="該当",$AK$153="○"))</formula>
    </cfRule>
  </conditionalFormatting>
  <conditionalFormatting sqref="AN155:BC156">
    <cfRule type="expression" dxfId="305" priority="71">
      <formula>OR($AI$150="",AND($AI$150="該当",COUNTIF($AM$154:$AM$157,TRUE)&gt;=1))</formula>
    </cfRule>
  </conditionalFormatting>
  <conditionalFormatting sqref="AN159:BC160">
    <cfRule type="expression" dxfId="304" priority="72">
      <formula>OR($AI$150="",AND($AI$150="該当",COUNTIF($AM$158:$AM$161,TRUE)&gt;=1))</formula>
    </cfRule>
  </conditionalFormatting>
  <conditionalFormatting sqref="AN163:BC164">
    <cfRule type="expression" dxfId="303" priority="73">
      <formula>OR($AI$150="",AND($AI$150="該当",COUNTIF($AM$162:$AM$165,TRUE)&gt;=1))</formula>
    </cfRule>
  </conditionalFormatting>
  <conditionalFormatting sqref="AN167:BC168">
    <cfRule type="expression" dxfId="302" priority="74">
      <formula>OR($AI$150="",AND($AI$150="該当",COUNTIF($AM$166:$AM$169,TRUE)&gt;=1))</formula>
    </cfRule>
  </conditionalFormatting>
  <conditionalFormatting sqref="AN171:BC172">
    <cfRule type="expression" dxfId="301" priority="75">
      <formula>OR($AI$150="",AND($AI$150="該当",COUNTIF($AM$170:$AM$173,TRUE)&gt;=1))</formula>
    </cfRule>
  </conditionalFormatting>
  <conditionalFormatting sqref="AN175:BC176">
    <cfRule type="expression" dxfId="300" priority="76">
      <formula>OR($AI$150="",AND($AI$150="該当",COUNTIF($AM$174:$AM$177,TRUE)&gt;=1))</formula>
    </cfRule>
  </conditionalFormatting>
  <conditionalFormatting sqref="AN181:BC182">
    <cfRule type="expression" dxfId="299" priority="36">
      <formula>$AK$180&lt;&gt;"×"</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3"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48" r:id="rId4" name="Check Box 1">
              <controlPr defaultSize="0" autoFill="0" autoLine="0" autoPict="0">
                <anchor moveWithCells="1">
                  <from>
                    <xdr:col>1</xdr:col>
                    <xdr:colOff>91440</xdr:colOff>
                    <xdr:row>36</xdr:row>
                    <xdr:rowOff>15240</xdr:rowOff>
                  </from>
                  <to>
                    <xdr:col>2</xdr:col>
                    <xdr:colOff>76200</xdr:colOff>
                    <xdr:row>36</xdr:row>
                    <xdr:rowOff>175260</xdr:rowOff>
                  </to>
                </anchor>
              </controlPr>
            </control>
          </mc:Choice>
        </mc:AlternateContent>
        <mc:AlternateContent xmlns:mc="http://schemas.openxmlformats.org/markup-compatibility/2006">
          <mc:Choice Requires="x14">
            <control shapeId="49" r:id="rId5" name="Check Box 2">
              <controlPr defaultSize="0" autoFill="0" autoLine="0" autoPict="0">
                <anchor moveWithCells="1">
                  <from>
                    <xdr:col>4</xdr:col>
                    <xdr:colOff>152400</xdr:colOff>
                    <xdr:row>43</xdr:row>
                    <xdr:rowOff>53340</xdr:rowOff>
                  </from>
                  <to>
                    <xdr:col>6</xdr:col>
                    <xdr:colOff>15240</xdr:colOff>
                    <xdr:row>43</xdr:row>
                    <xdr:rowOff>220980</xdr:rowOff>
                  </to>
                </anchor>
              </controlPr>
            </control>
          </mc:Choice>
        </mc:AlternateContent>
        <mc:AlternateContent xmlns:mc="http://schemas.openxmlformats.org/markup-compatibility/2006">
          <mc:Choice Requires="x14">
            <control shapeId="50" r:id="rId6" name="Check Box 3">
              <controlPr defaultSize="0" autoFill="0" autoLine="0" autoPict="0">
                <anchor moveWithCells="1">
                  <from>
                    <xdr:col>8</xdr:col>
                    <xdr:colOff>144780</xdr:colOff>
                    <xdr:row>43</xdr:row>
                    <xdr:rowOff>53340</xdr:rowOff>
                  </from>
                  <to>
                    <xdr:col>10</xdr:col>
                    <xdr:colOff>22860</xdr:colOff>
                    <xdr:row>43</xdr:row>
                    <xdr:rowOff>220980</xdr:rowOff>
                  </to>
                </anchor>
              </controlPr>
            </control>
          </mc:Choice>
        </mc:AlternateContent>
        <mc:AlternateContent xmlns:mc="http://schemas.openxmlformats.org/markup-compatibility/2006">
          <mc:Choice Requires="x14">
            <control shapeId="51" r:id="rId7" name="Check Box 4">
              <controlPr defaultSize="0" autoFill="0" autoLine="0" autoPict="0">
                <anchor moveWithCells="1">
                  <from>
                    <xdr:col>14</xdr:col>
                    <xdr:colOff>144780</xdr:colOff>
                    <xdr:row>43</xdr:row>
                    <xdr:rowOff>53340</xdr:rowOff>
                  </from>
                  <to>
                    <xdr:col>16</xdr:col>
                    <xdr:colOff>22860</xdr:colOff>
                    <xdr:row>43</xdr:row>
                    <xdr:rowOff>220980</xdr:rowOff>
                  </to>
                </anchor>
              </controlPr>
            </control>
          </mc:Choice>
        </mc:AlternateContent>
        <mc:AlternateContent xmlns:mc="http://schemas.openxmlformats.org/markup-compatibility/2006">
          <mc:Choice Requires="x14">
            <control shapeId="52" r:id="rId8" name="Check Box 5">
              <controlPr defaultSize="0" autoFill="0" autoLine="0" autoPict="0">
                <anchor moveWithCells="1">
                  <from>
                    <xdr:col>21</xdr:col>
                    <xdr:colOff>144780</xdr:colOff>
                    <xdr:row>43</xdr:row>
                    <xdr:rowOff>53340</xdr:rowOff>
                  </from>
                  <to>
                    <xdr:col>23</xdr:col>
                    <xdr:colOff>22860</xdr:colOff>
                    <xdr:row>43</xdr:row>
                    <xdr:rowOff>220980</xdr:rowOff>
                  </to>
                </anchor>
              </controlPr>
            </control>
          </mc:Choice>
        </mc:AlternateContent>
        <mc:AlternateContent xmlns:mc="http://schemas.openxmlformats.org/markup-compatibility/2006">
          <mc:Choice Requires="x14">
            <control shapeId="53" r:id="rId9" name="Check Box 6">
              <controlPr defaultSize="0" autoFill="0" autoLine="0" autoPict="0">
                <anchor moveWithCells="1">
                  <from>
                    <xdr:col>25</xdr:col>
                    <xdr:colOff>144780</xdr:colOff>
                    <xdr:row>43</xdr:row>
                    <xdr:rowOff>53340</xdr:rowOff>
                  </from>
                  <to>
                    <xdr:col>27</xdr:col>
                    <xdr:colOff>15240</xdr:colOff>
                    <xdr:row>43</xdr:row>
                    <xdr:rowOff>220980</xdr:rowOff>
                  </to>
                </anchor>
              </controlPr>
            </control>
          </mc:Choice>
        </mc:AlternateContent>
        <mc:AlternateContent xmlns:mc="http://schemas.openxmlformats.org/markup-compatibility/2006">
          <mc:Choice Requires="x14">
            <control shapeId="54" r:id="rId10" name="Check Box 7">
              <controlPr defaultSize="0" autoFill="0" autoLine="0" autoPict="0">
                <anchor moveWithCells="1">
                  <from>
                    <xdr:col>4</xdr:col>
                    <xdr:colOff>152400</xdr:colOff>
                    <xdr:row>44</xdr:row>
                    <xdr:rowOff>175260</xdr:rowOff>
                  </from>
                  <to>
                    <xdr:col>6</xdr:col>
                    <xdr:colOff>15240</xdr:colOff>
                    <xdr:row>46</xdr:row>
                    <xdr:rowOff>15240</xdr:rowOff>
                  </to>
                </anchor>
              </controlPr>
            </control>
          </mc:Choice>
        </mc:AlternateContent>
        <mc:AlternateContent xmlns:mc="http://schemas.openxmlformats.org/markup-compatibility/2006">
          <mc:Choice Requires="x14">
            <control shapeId="55" r:id="rId11" name="Check Box 8">
              <controlPr defaultSize="0" autoFill="0" autoLine="0" autoPict="0">
                <anchor moveWithCells="1">
                  <from>
                    <xdr:col>11</xdr:col>
                    <xdr:colOff>144780</xdr:colOff>
                    <xdr:row>44</xdr:row>
                    <xdr:rowOff>182880</xdr:rowOff>
                  </from>
                  <to>
                    <xdr:col>13</xdr:col>
                    <xdr:colOff>22860</xdr:colOff>
                    <xdr:row>46</xdr:row>
                    <xdr:rowOff>15240</xdr:rowOff>
                  </to>
                </anchor>
              </controlPr>
            </control>
          </mc:Choice>
        </mc:AlternateContent>
        <mc:AlternateContent xmlns:mc="http://schemas.openxmlformats.org/markup-compatibility/2006">
          <mc:Choice Requires="x14">
            <control shapeId="56" r:id="rId12" name="Check Box 9">
              <controlPr defaultSize="0" autoFill="0" autoLine="0" autoPict="0">
                <anchor moveWithCells="1">
                  <from>
                    <xdr:col>18</xdr:col>
                    <xdr:colOff>144780</xdr:colOff>
                    <xdr:row>44</xdr:row>
                    <xdr:rowOff>182880</xdr:rowOff>
                  </from>
                  <to>
                    <xdr:col>20</xdr:col>
                    <xdr:colOff>22860</xdr:colOff>
                    <xdr:row>46</xdr:row>
                    <xdr:rowOff>15240</xdr:rowOff>
                  </to>
                </anchor>
              </controlPr>
            </control>
          </mc:Choice>
        </mc:AlternateContent>
        <mc:AlternateContent xmlns:mc="http://schemas.openxmlformats.org/markup-compatibility/2006">
          <mc:Choice Requires="x14">
            <control shapeId="57" r:id="rId13" name="Check Box 10">
              <controlPr defaultSize="0" autoFill="0" autoLine="0" autoPict="0">
                <anchor moveWithCells="1">
                  <from>
                    <xdr:col>21</xdr:col>
                    <xdr:colOff>152400</xdr:colOff>
                    <xdr:row>53</xdr:row>
                    <xdr:rowOff>22860</xdr:rowOff>
                  </from>
                  <to>
                    <xdr:col>23</xdr:col>
                    <xdr:colOff>22860</xdr:colOff>
                    <xdr:row>54</xdr:row>
                    <xdr:rowOff>0</xdr:rowOff>
                  </to>
                </anchor>
              </controlPr>
            </control>
          </mc:Choice>
        </mc:AlternateContent>
        <mc:AlternateContent xmlns:mc="http://schemas.openxmlformats.org/markup-compatibility/2006">
          <mc:Choice Requires="x14">
            <control shapeId="58" r:id="rId14" name="Check Box 11">
              <controlPr defaultSize="0" autoFill="0" autoLine="0" autoPict="0">
                <anchor moveWithCells="1">
                  <from>
                    <xdr:col>25</xdr:col>
                    <xdr:colOff>144780</xdr:colOff>
                    <xdr:row>53</xdr:row>
                    <xdr:rowOff>22860</xdr:rowOff>
                  </from>
                  <to>
                    <xdr:col>27</xdr:col>
                    <xdr:colOff>22860</xdr:colOff>
                    <xdr:row>54</xdr:row>
                    <xdr:rowOff>0</xdr:rowOff>
                  </to>
                </anchor>
              </controlPr>
            </control>
          </mc:Choice>
        </mc:AlternateContent>
        <mc:AlternateContent xmlns:mc="http://schemas.openxmlformats.org/markup-compatibility/2006">
          <mc:Choice Requires="x14">
            <control shapeId="59" r:id="rId15" name="Check Box 12">
              <controlPr defaultSize="0" autoFill="0" autoLine="0" autoPict="0">
                <anchor moveWithCells="1">
                  <from>
                    <xdr:col>4</xdr:col>
                    <xdr:colOff>152400</xdr:colOff>
                    <xdr:row>54</xdr:row>
                    <xdr:rowOff>121920</xdr:rowOff>
                  </from>
                  <to>
                    <xdr:col>6</xdr:col>
                    <xdr:colOff>7620</xdr:colOff>
                    <xdr:row>55</xdr:row>
                    <xdr:rowOff>60960</xdr:rowOff>
                  </to>
                </anchor>
              </controlPr>
            </control>
          </mc:Choice>
        </mc:AlternateContent>
        <mc:AlternateContent xmlns:mc="http://schemas.openxmlformats.org/markup-compatibility/2006">
          <mc:Choice Requires="x14">
            <control shapeId="60" r:id="rId16" name="Check Box 13">
              <controlPr defaultSize="0" autoFill="0" autoLine="0" autoPict="0">
                <anchor moveWithCells="1">
                  <from>
                    <xdr:col>2</xdr:col>
                    <xdr:colOff>68580</xdr:colOff>
                    <xdr:row>97</xdr:row>
                    <xdr:rowOff>7620</xdr:rowOff>
                  </from>
                  <to>
                    <xdr:col>3</xdr:col>
                    <xdr:colOff>83820</xdr:colOff>
                    <xdr:row>97</xdr:row>
                    <xdr:rowOff>175260</xdr:rowOff>
                  </to>
                </anchor>
              </controlPr>
            </control>
          </mc:Choice>
        </mc:AlternateContent>
        <mc:AlternateContent xmlns:mc="http://schemas.openxmlformats.org/markup-compatibility/2006">
          <mc:Choice Requires="x14">
            <control shapeId="61" r:id="rId17" name="Check Box 14">
              <controlPr defaultSize="0" autoFill="0" autoLine="0" autoPict="0">
                <anchor moveWithCells="1">
                  <from>
                    <xdr:col>12</xdr:col>
                    <xdr:colOff>60960</xdr:colOff>
                    <xdr:row>102</xdr:row>
                    <xdr:rowOff>38100</xdr:rowOff>
                  </from>
                  <to>
                    <xdr:col>13</xdr:col>
                    <xdr:colOff>83820</xdr:colOff>
                    <xdr:row>102</xdr:row>
                    <xdr:rowOff>220980</xdr:rowOff>
                  </to>
                </anchor>
              </controlPr>
            </control>
          </mc:Choice>
        </mc:AlternateContent>
        <mc:AlternateContent xmlns:mc="http://schemas.openxmlformats.org/markup-compatibility/2006">
          <mc:Choice Requires="x14">
            <control shapeId="62" r:id="rId18" name="Check Box 15">
              <controlPr defaultSize="0" autoFill="0" autoLine="0" autoPict="0">
                <anchor moveWithCells="1">
                  <from>
                    <xdr:col>2</xdr:col>
                    <xdr:colOff>68580</xdr:colOff>
                    <xdr:row>104</xdr:row>
                    <xdr:rowOff>160020</xdr:rowOff>
                  </from>
                  <to>
                    <xdr:col>3</xdr:col>
                    <xdr:colOff>83820</xdr:colOff>
                    <xdr:row>106</xdr:row>
                    <xdr:rowOff>0</xdr:rowOff>
                  </to>
                </anchor>
              </controlPr>
            </control>
          </mc:Choice>
        </mc:AlternateContent>
        <mc:AlternateContent xmlns:mc="http://schemas.openxmlformats.org/markup-compatibility/2006">
          <mc:Choice Requires="x14">
            <control shapeId="63" r:id="rId19" name="Check Box 16">
              <controlPr defaultSize="0" autoFill="0" autoLine="0" autoPict="0">
                <anchor moveWithCells="1">
                  <from>
                    <xdr:col>12</xdr:col>
                    <xdr:colOff>68580</xdr:colOff>
                    <xdr:row>113</xdr:row>
                    <xdr:rowOff>38100</xdr:rowOff>
                  </from>
                  <to>
                    <xdr:col>13</xdr:col>
                    <xdr:colOff>83820</xdr:colOff>
                    <xdr:row>113</xdr:row>
                    <xdr:rowOff>205740</xdr:rowOff>
                  </to>
                </anchor>
              </controlPr>
            </control>
          </mc:Choice>
        </mc:AlternateContent>
        <mc:AlternateContent xmlns:mc="http://schemas.openxmlformats.org/markup-compatibility/2006">
          <mc:Choice Requires="x14">
            <control shapeId="35840" r:id="rId20" name="Check Box 17">
              <controlPr defaultSize="0" autoFill="0" autoLine="0" autoPict="0">
                <anchor moveWithCells="1">
                  <from>
                    <xdr:col>1</xdr:col>
                    <xdr:colOff>83820</xdr:colOff>
                    <xdr:row>117</xdr:row>
                    <xdr:rowOff>22860</xdr:rowOff>
                  </from>
                  <to>
                    <xdr:col>2</xdr:col>
                    <xdr:colOff>60960</xdr:colOff>
                    <xdr:row>117</xdr:row>
                    <xdr:rowOff>198120</xdr:rowOff>
                  </to>
                </anchor>
              </controlPr>
            </control>
          </mc:Choice>
        </mc:AlternateContent>
        <mc:AlternateContent xmlns:mc="http://schemas.openxmlformats.org/markup-compatibility/2006">
          <mc:Choice Requires="x14">
            <control shapeId="35902" r:id="rId21" name="Check Box 18">
              <controlPr defaultSize="0" autoFill="0" autoLine="0" autoPict="0">
                <anchor moveWithCells="1">
                  <from>
                    <xdr:col>12</xdr:col>
                    <xdr:colOff>60960</xdr:colOff>
                    <xdr:row>124</xdr:row>
                    <xdr:rowOff>45720</xdr:rowOff>
                  </from>
                  <to>
                    <xdr:col>13</xdr:col>
                    <xdr:colOff>83820</xdr:colOff>
                    <xdr:row>124</xdr:row>
                    <xdr:rowOff>236220</xdr:rowOff>
                  </to>
                </anchor>
              </controlPr>
            </control>
          </mc:Choice>
        </mc:AlternateContent>
        <mc:AlternateContent xmlns:mc="http://schemas.openxmlformats.org/markup-compatibility/2006">
          <mc:Choice Requires="x14">
            <control shapeId="35903" r:id="rId22" name="Check Box 19">
              <controlPr defaultSize="0" autoFill="0" autoLine="0" autoPict="0">
                <anchor moveWithCells="1">
                  <from>
                    <xdr:col>7</xdr:col>
                    <xdr:colOff>0</xdr:colOff>
                    <xdr:row>107</xdr:row>
                    <xdr:rowOff>175260</xdr:rowOff>
                  </from>
                  <to>
                    <xdr:col>8</xdr:col>
                    <xdr:colOff>22860</xdr:colOff>
                    <xdr:row>108</xdr:row>
                    <xdr:rowOff>152400</xdr:rowOff>
                  </to>
                </anchor>
              </controlPr>
            </control>
          </mc:Choice>
        </mc:AlternateContent>
        <mc:AlternateContent xmlns:mc="http://schemas.openxmlformats.org/markup-compatibility/2006">
          <mc:Choice Requires="x14">
            <control shapeId="35904" r:id="rId23" name="Check Box 20">
              <controlPr defaultSize="0" autoFill="0" autoLine="0" autoPict="0">
                <anchor moveWithCells="1">
                  <from>
                    <xdr:col>7</xdr:col>
                    <xdr:colOff>0</xdr:colOff>
                    <xdr:row>109</xdr:row>
                    <xdr:rowOff>190500</xdr:rowOff>
                  </from>
                  <to>
                    <xdr:col>8</xdr:col>
                    <xdr:colOff>22860</xdr:colOff>
                    <xdr:row>110</xdr:row>
                    <xdr:rowOff>167640</xdr:rowOff>
                  </to>
                </anchor>
              </controlPr>
            </control>
          </mc:Choice>
        </mc:AlternateContent>
        <mc:AlternateContent xmlns:mc="http://schemas.openxmlformats.org/markup-compatibility/2006">
          <mc:Choice Requires="x14">
            <control shapeId="35905" r:id="rId24" name="Check Box 21">
              <controlPr defaultSize="0" autoFill="0" autoLine="0" autoPict="0">
                <anchor moveWithCells="1">
                  <from>
                    <xdr:col>5</xdr:col>
                    <xdr:colOff>152400</xdr:colOff>
                    <xdr:row>119</xdr:row>
                    <xdr:rowOff>7620</xdr:rowOff>
                  </from>
                  <to>
                    <xdr:col>7</xdr:col>
                    <xdr:colOff>0</xdr:colOff>
                    <xdr:row>119</xdr:row>
                    <xdr:rowOff>243840</xdr:rowOff>
                  </to>
                </anchor>
              </controlPr>
            </control>
          </mc:Choice>
        </mc:AlternateContent>
        <mc:AlternateContent xmlns:mc="http://schemas.openxmlformats.org/markup-compatibility/2006">
          <mc:Choice Requires="x14">
            <control shapeId="35906" r:id="rId25" name="Check Box 22">
              <controlPr defaultSize="0" autoFill="0" autoLine="0" autoPict="0">
                <anchor moveWithCells="1">
                  <from>
                    <xdr:col>5</xdr:col>
                    <xdr:colOff>152400</xdr:colOff>
                    <xdr:row>120</xdr:row>
                    <xdr:rowOff>91440</xdr:rowOff>
                  </from>
                  <to>
                    <xdr:col>7</xdr:col>
                    <xdr:colOff>0</xdr:colOff>
                    <xdr:row>120</xdr:row>
                    <xdr:rowOff>266700</xdr:rowOff>
                  </to>
                </anchor>
              </controlPr>
            </control>
          </mc:Choice>
        </mc:AlternateContent>
        <mc:AlternateContent xmlns:mc="http://schemas.openxmlformats.org/markup-compatibility/2006">
          <mc:Choice Requires="x14">
            <control shapeId="35907" r:id="rId26" name="Check Box 23">
              <controlPr defaultSize="0" autoFill="0" autoLine="0" autoPict="0">
                <anchor moveWithCells="1">
                  <from>
                    <xdr:col>5</xdr:col>
                    <xdr:colOff>152400</xdr:colOff>
                    <xdr:row>121</xdr:row>
                    <xdr:rowOff>114300</xdr:rowOff>
                  </from>
                  <to>
                    <xdr:col>7</xdr:col>
                    <xdr:colOff>0</xdr:colOff>
                    <xdr:row>121</xdr:row>
                    <xdr:rowOff>266700</xdr:rowOff>
                  </to>
                </anchor>
              </controlPr>
            </control>
          </mc:Choice>
        </mc:AlternateContent>
        <mc:AlternateContent xmlns:mc="http://schemas.openxmlformats.org/markup-compatibility/2006">
          <mc:Choice Requires="x14">
            <control shapeId="35908" r:id="rId27" name="Check Box 24">
              <controlPr defaultSize="0" autoFill="0" autoLine="0" autoPict="0">
                <anchor moveWithCells="1">
                  <from>
                    <xdr:col>4</xdr:col>
                    <xdr:colOff>152400</xdr:colOff>
                    <xdr:row>152</xdr:row>
                    <xdr:rowOff>121920</xdr:rowOff>
                  </from>
                  <to>
                    <xdr:col>6</xdr:col>
                    <xdr:colOff>0</xdr:colOff>
                    <xdr:row>154</xdr:row>
                    <xdr:rowOff>15240</xdr:rowOff>
                  </to>
                </anchor>
              </controlPr>
            </control>
          </mc:Choice>
        </mc:AlternateContent>
        <mc:AlternateContent xmlns:mc="http://schemas.openxmlformats.org/markup-compatibility/2006">
          <mc:Choice Requires="x14">
            <control shapeId="35909" r:id="rId28" name="Check Box 25">
              <controlPr defaultSize="0" autoFill="0" autoLine="0" autoPict="0">
                <anchor moveWithCells="1">
                  <from>
                    <xdr:col>4</xdr:col>
                    <xdr:colOff>152400</xdr:colOff>
                    <xdr:row>153</xdr:row>
                    <xdr:rowOff>129540</xdr:rowOff>
                  </from>
                  <to>
                    <xdr:col>6</xdr:col>
                    <xdr:colOff>0</xdr:colOff>
                    <xdr:row>155</xdr:row>
                    <xdr:rowOff>22860</xdr:rowOff>
                  </to>
                </anchor>
              </controlPr>
            </control>
          </mc:Choice>
        </mc:AlternateContent>
        <mc:AlternateContent xmlns:mc="http://schemas.openxmlformats.org/markup-compatibility/2006">
          <mc:Choice Requires="x14">
            <control shapeId="35910" r:id="rId29" name="Check Box 26">
              <controlPr defaultSize="0" autoFill="0" autoLine="0" autoPict="0">
                <anchor moveWithCells="1">
                  <from>
                    <xdr:col>4</xdr:col>
                    <xdr:colOff>152400</xdr:colOff>
                    <xdr:row>154</xdr:row>
                    <xdr:rowOff>121920</xdr:rowOff>
                  </from>
                  <to>
                    <xdr:col>6</xdr:col>
                    <xdr:colOff>0</xdr:colOff>
                    <xdr:row>156</xdr:row>
                    <xdr:rowOff>22860</xdr:rowOff>
                  </to>
                </anchor>
              </controlPr>
            </control>
          </mc:Choice>
        </mc:AlternateContent>
        <mc:AlternateContent xmlns:mc="http://schemas.openxmlformats.org/markup-compatibility/2006">
          <mc:Choice Requires="x14">
            <control shapeId="35911" r:id="rId30" name="Check Box 27">
              <controlPr defaultSize="0" autoFill="0" autoLine="0" autoPict="0">
                <anchor moveWithCells="1">
                  <from>
                    <xdr:col>4</xdr:col>
                    <xdr:colOff>152400</xdr:colOff>
                    <xdr:row>155</xdr:row>
                    <xdr:rowOff>121920</xdr:rowOff>
                  </from>
                  <to>
                    <xdr:col>6</xdr:col>
                    <xdr:colOff>0</xdr:colOff>
                    <xdr:row>157</xdr:row>
                    <xdr:rowOff>22860</xdr:rowOff>
                  </to>
                </anchor>
              </controlPr>
            </control>
          </mc:Choice>
        </mc:AlternateContent>
        <mc:AlternateContent xmlns:mc="http://schemas.openxmlformats.org/markup-compatibility/2006">
          <mc:Choice Requires="x14">
            <control shapeId="35912" r:id="rId31" name="Check Box 28">
              <controlPr defaultSize="0" autoFill="0" autoLine="0" autoPict="0">
                <anchor moveWithCells="1">
                  <from>
                    <xdr:col>4</xdr:col>
                    <xdr:colOff>152400</xdr:colOff>
                    <xdr:row>157</xdr:row>
                    <xdr:rowOff>30480</xdr:rowOff>
                  </from>
                  <to>
                    <xdr:col>6</xdr:col>
                    <xdr:colOff>0</xdr:colOff>
                    <xdr:row>157</xdr:row>
                    <xdr:rowOff>205740</xdr:rowOff>
                  </to>
                </anchor>
              </controlPr>
            </control>
          </mc:Choice>
        </mc:AlternateContent>
        <mc:AlternateContent xmlns:mc="http://schemas.openxmlformats.org/markup-compatibility/2006">
          <mc:Choice Requires="x14">
            <control shapeId="35913" r:id="rId32" name="Check Box 29">
              <controlPr defaultSize="0" autoFill="0" autoLine="0" autoPict="0">
                <anchor moveWithCells="1">
                  <from>
                    <xdr:col>4</xdr:col>
                    <xdr:colOff>152400</xdr:colOff>
                    <xdr:row>157</xdr:row>
                    <xdr:rowOff>236220</xdr:rowOff>
                  </from>
                  <to>
                    <xdr:col>6</xdr:col>
                    <xdr:colOff>0</xdr:colOff>
                    <xdr:row>159</xdr:row>
                    <xdr:rowOff>22860</xdr:rowOff>
                  </to>
                </anchor>
              </controlPr>
            </control>
          </mc:Choice>
        </mc:AlternateContent>
        <mc:AlternateContent xmlns:mc="http://schemas.openxmlformats.org/markup-compatibility/2006">
          <mc:Choice Requires="x14">
            <control shapeId="35914" r:id="rId33" name="Check Box 30">
              <controlPr defaultSize="0" autoFill="0" autoLine="0" autoPict="0">
                <anchor moveWithCells="1">
                  <from>
                    <xdr:col>4</xdr:col>
                    <xdr:colOff>152400</xdr:colOff>
                    <xdr:row>158</xdr:row>
                    <xdr:rowOff>114300</xdr:rowOff>
                  </from>
                  <to>
                    <xdr:col>6</xdr:col>
                    <xdr:colOff>0</xdr:colOff>
                    <xdr:row>160</xdr:row>
                    <xdr:rowOff>22860</xdr:rowOff>
                  </to>
                </anchor>
              </controlPr>
            </control>
          </mc:Choice>
        </mc:AlternateContent>
        <mc:AlternateContent xmlns:mc="http://schemas.openxmlformats.org/markup-compatibility/2006">
          <mc:Choice Requires="x14">
            <control shapeId="35915" r:id="rId34" name="Check Box 31">
              <controlPr defaultSize="0" autoFill="0" autoLine="0" autoPict="0">
                <anchor moveWithCells="1">
                  <from>
                    <xdr:col>4</xdr:col>
                    <xdr:colOff>152400</xdr:colOff>
                    <xdr:row>159</xdr:row>
                    <xdr:rowOff>114300</xdr:rowOff>
                  </from>
                  <to>
                    <xdr:col>6</xdr:col>
                    <xdr:colOff>0</xdr:colOff>
                    <xdr:row>161</xdr:row>
                    <xdr:rowOff>22860</xdr:rowOff>
                  </to>
                </anchor>
              </controlPr>
            </control>
          </mc:Choice>
        </mc:AlternateContent>
        <mc:AlternateContent xmlns:mc="http://schemas.openxmlformats.org/markup-compatibility/2006">
          <mc:Choice Requires="x14">
            <control shapeId="35916" r:id="rId35" name="Check Box 32">
              <controlPr defaultSize="0" autoFill="0" autoLine="0" autoPict="0">
                <anchor moveWithCells="1">
                  <from>
                    <xdr:col>4</xdr:col>
                    <xdr:colOff>152400</xdr:colOff>
                    <xdr:row>160</xdr:row>
                    <xdr:rowOff>114300</xdr:rowOff>
                  </from>
                  <to>
                    <xdr:col>6</xdr:col>
                    <xdr:colOff>0</xdr:colOff>
                    <xdr:row>162</xdr:row>
                    <xdr:rowOff>22860</xdr:rowOff>
                  </to>
                </anchor>
              </controlPr>
            </control>
          </mc:Choice>
        </mc:AlternateContent>
        <mc:AlternateContent xmlns:mc="http://schemas.openxmlformats.org/markup-compatibility/2006">
          <mc:Choice Requires="x14">
            <control shapeId="35917" r:id="rId36" name="Check Box 33">
              <controlPr defaultSize="0" autoFill="0" autoLine="0" autoPict="0">
                <anchor moveWithCells="1">
                  <from>
                    <xdr:col>4</xdr:col>
                    <xdr:colOff>152400</xdr:colOff>
                    <xdr:row>162</xdr:row>
                    <xdr:rowOff>22860</xdr:rowOff>
                  </from>
                  <to>
                    <xdr:col>6</xdr:col>
                    <xdr:colOff>0</xdr:colOff>
                    <xdr:row>162</xdr:row>
                    <xdr:rowOff>198120</xdr:rowOff>
                  </to>
                </anchor>
              </controlPr>
            </control>
          </mc:Choice>
        </mc:AlternateContent>
        <mc:AlternateContent xmlns:mc="http://schemas.openxmlformats.org/markup-compatibility/2006">
          <mc:Choice Requires="x14">
            <control shapeId="35918" r:id="rId37" name="Check Box 34">
              <controlPr defaultSize="0" autoFill="0" autoLine="0" autoPict="0">
                <anchor moveWithCells="1">
                  <from>
                    <xdr:col>4</xdr:col>
                    <xdr:colOff>152400</xdr:colOff>
                    <xdr:row>162</xdr:row>
                    <xdr:rowOff>213360</xdr:rowOff>
                  </from>
                  <to>
                    <xdr:col>6</xdr:col>
                    <xdr:colOff>0</xdr:colOff>
                    <xdr:row>164</xdr:row>
                    <xdr:rowOff>22860</xdr:rowOff>
                  </to>
                </anchor>
              </controlPr>
            </control>
          </mc:Choice>
        </mc:AlternateContent>
        <mc:AlternateContent xmlns:mc="http://schemas.openxmlformats.org/markup-compatibility/2006">
          <mc:Choice Requires="x14">
            <control shapeId="35919" r:id="rId38" name="Check Box 35">
              <controlPr defaultSize="0" autoFill="0" autoLine="0" autoPict="0">
                <anchor moveWithCells="1">
                  <from>
                    <xdr:col>4</xdr:col>
                    <xdr:colOff>152400</xdr:colOff>
                    <xdr:row>163</xdr:row>
                    <xdr:rowOff>114300</xdr:rowOff>
                  </from>
                  <to>
                    <xdr:col>6</xdr:col>
                    <xdr:colOff>0</xdr:colOff>
                    <xdr:row>165</xdr:row>
                    <xdr:rowOff>22860</xdr:rowOff>
                  </to>
                </anchor>
              </controlPr>
            </control>
          </mc:Choice>
        </mc:AlternateContent>
        <mc:AlternateContent xmlns:mc="http://schemas.openxmlformats.org/markup-compatibility/2006">
          <mc:Choice Requires="x14">
            <control shapeId="35920" r:id="rId39" name="Check Box 36">
              <controlPr defaultSize="0" autoFill="0" autoLine="0" autoPict="0">
                <anchor moveWithCells="1">
                  <from>
                    <xdr:col>4</xdr:col>
                    <xdr:colOff>152400</xdr:colOff>
                    <xdr:row>165</xdr:row>
                    <xdr:rowOff>22860</xdr:rowOff>
                  </from>
                  <to>
                    <xdr:col>6</xdr:col>
                    <xdr:colOff>0</xdr:colOff>
                    <xdr:row>165</xdr:row>
                    <xdr:rowOff>198120</xdr:rowOff>
                  </to>
                </anchor>
              </controlPr>
            </control>
          </mc:Choice>
        </mc:AlternateContent>
        <mc:AlternateContent xmlns:mc="http://schemas.openxmlformats.org/markup-compatibility/2006">
          <mc:Choice Requires="x14">
            <control shapeId="35921" r:id="rId40" name="Check Box 37">
              <controlPr defaultSize="0" autoFill="0" autoLine="0" autoPict="0">
                <anchor moveWithCells="1">
                  <from>
                    <xdr:col>4</xdr:col>
                    <xdr:colOff>152400</xdr:colOff>
                    <xdr:row>165</xdr:row>
                    <xdr:rowOff>205740</xdr:rowOff>
                  </from>
                  <to>
                    <xdr:col>6</xdr:col>
                    <xdr:colOff>0</xdr:colOff>
                    <xdr:row>167</xdr:row>
                    <xdr:rowOff>22860</xdr:rowOff>
                  </to>
                </anchor>
              </controlPr>
            </control>
          </mc:Choice>
        </mc:AlternateContent>
        <mc:AlternateContent xmlns:mc="http://schemas.openxmlformats.org/markup-compatibility/2006">
          <mc:Choice Requires="x14">
            <control shapeId="35922" r:id="rId41" name="Check Box 38">
              <controlPr defaultSize="0" autoFill="0" autoLine="0" autoPict="0">
                <anchor moveWithCells="1">
                  <from>
                    <xdr:col>4</xdr:col>
                    <xdr:colOff>152400</xdr:colOff>
                    <xdr:row>166</xdr:row>
                    <xdr:rowOff>114300</xdr:rowOff>
                  </from>
                  <to>
                    <xdr:col>6</xdr:col>
                    <xdr:colOff>0</xdr:colOff>
                    <xdr:row>168</xdr:row>
                    <xdr:rowOff>22860</xdr:rowOff>
                  </to>
                </anchor>
              </controlPr>
            </control>
          </mc:Choice>
        </mc:AlternateContent>
        <mc:AlternateContent xmlns:mc="http://schemas.openxmlformats.org/markup-compatibility/2006">
          <mc:Choice Requires="x14">
            <control shapeId="35923" r:id="rId42" name="Check Box 39">
              <controlPr defaultSize="0" autoFill="0" autoLine="0" autoPict="0">
                <anchor moveWithCells="1">
                  <from>
                    <xdr:col>4</xdr:col>
                    <xdr:colOff>152400</xdr:colOff>
                    <xdr:row>167</xdr:row>
                    <xdr:rowOff>114300</xdr:rowOff>
                  </from>
                  <to>
                    <xdr:col>6</xdr:col>
                    <xdr:colOff>0</xdr:colOff>
                    <xdr:row>169</xdr:row>
                    <xdr:rowOff>22860</xdr:rowOff>
                  </to>
                </anchor>
              </controlPr>
            </control>
          </mc:Choice>
        </mc:AlternateContent>
        <mc:AlternateContent xmlns:mc="http://schemas.openxmlformats.org/markup-compatibility/2006">
          <mc:Choice Requires="x14">
            <control shapeId="35924" r:id="rId43" name="Check Box 40">
              <controlPr defaultSize="0" autoFill="0" autoLine="0" autoPict="0">
                <anchor moveWithCells="1">
                  <from>
                    <xdr:col>4</xdr:col>
                    <xdr:colOff>152400</xdr:colOff>
                    <xdr:row>168</xdr:row>
                    <xdr:rowOff>114300</xdr:rowOff>
                  </from>
                  <to>
                    <xdr:col>6</xdr:col>
                    <xdr:colOff>0</xdr:colOff>
                    <xdr:row>170</xdr:row>
                    <xdr:rowOff>22860</xdr:rowOff>
                  </to>
                </anchor>
              </controlPr>
            </control>
          </mc:Choice>
        </mc:AlternateContent>
        <mc:AlternateContent xmlns:mc="http://schemas.openxmlformats.org/markup-compatibility/2006">
          <mc:Choice Requires="x14">
            <control shapeId="35925" r:id="rId44" name="Check Box 41">
              <controlPr defaultSize="0" autoFill="0" autoLine="0" autoPict="0">
                <anchor moveWithCells="1">
                  <from>
                    <xdr:col>4</xdr:col>
                    <xdr:colOff>152400</xdr:colOff>
                    <xdr:row>170</xdr:row>
                    <xdr:rowOff>22860</xdr:rowOff>
                  </from>
                  <to>
                    <xdr:col>6</xdr:col>
                    <xdr:colOff>0</xdr:colOff>
                    <xdr:row>170</xdr:row>
                    <xdr:rowOff>182880</xdr:rowOff>
                  </to>
                </anchor>
              </controlPr>
            </control>
          </mc:Choice>
        </mc:AlternateContent>
        <mc:AlternateContent xmlns:mc="http://schemas.openxmlformats.org/markup-compatibility/2006">
          <mc:Choice Requires="x14">
            <control shapeId="35926" r:id="rId45" name="Check Box 42">
              <controlPr defaultSize="0" autoFill="0" autoLine="0" autoPict="0">
                <anchor moveWithCells="1">
                  <from>
                    <xdr:col>4</xdr:col>
                    <xdr:colOff>152400</xdr:colOff>
                    <xdr:row>170</xdr:row>
                    <xdr:rowOff>205740</xdr:rowOff>
                  </from>
                  <to>
                    <xdr:col>6</xdr:col>
                    <xdr:colOff>0</xdr:colOff>
                    <xdr:row>172</xdr:row>
                    <xdr:rowOff>22860</xdr:rowOff>
                  </to>
                </anchor>
              </controlPr>
            </control>
          </mc:Choice>
        </mc:AlternateContent>
        <mc:AlternateContent xmlns:mc="http://schemas.openxmlformats.org/markup-compatibility/2006">
          <mc:Choice Requires="x14">
            <control shapeId="35927" r:id="rId46" name="Check Box 43">
              <controlPr defaultSize="0" autoFill="0" autoLine="0" autoPict="0">
                <anchor moveWithCells="1">
                  <from>
                    <xdr:col>4</xdr:col>
                    <xdr:colOff>152400</xdr:colOff>
                    <xdr:row>171</xdr:row>
                    <xdr:rowOff>114300</xdr:rowOff>
                  </from>
                  <to>
                    <xdr:col>6</xdr:col>
                    <xdr:colOff>0</xdr:colOff>
                    <xdr:row>173</xdr:row>
                    <xdr:rowOff>22860</xdr:rowOff>
                  </to>
                </anchor>
              </controlPr>
            </control>
          </mc:Choice>
        </mc:AlternateContent>
        <mc:AlternateContent xmlns:mc="http://schemas.openxmlformats.org/markup-compatibility/2006">
          <mc:Choice Requires="x14">
            <control shapeId="35928" r:id="rId47" name="Check Box 44">
              <controlPr defaultSize="0" autoFill="0" autoLine="0" autoPict="0">
                <anchor moveWithCells="1">
                  <from>
                    <xdr:col>4</xdr:col>
                    <xdr:colOff>152400</xdr:colOff>
                    <xdr:row>172</xdr:row>
                    <xdr:rowOff>114300</xdr:rowOff>
                  </from>
                  <to>
                    <xdr:col>6</xdr:col>
                    <xdr:colOff>0</xdr:colOff>
                    <xdr:row>174</xdr:row>
                    <xdr:rowOff>22860</xdr:rowOff>
                  </to>
                </anchor>
              </controlPr>
            </control>
          </mc:Choice>
        </mc:AlternateContent>
        <mc:AlternateContent xmlns:mc="http://schemas.openxmlformats.org/markup-compatibility/2006">
          <mc:Choice Requires="x14">
            <control shapeId="35929" r:id="rId48" name="Check Box 45">
              <controlPr defaultSize="0" autoFill="0" autoLine="0" autoPict="0">
                <anchor moveWithCells="1">
                  <from>
                    <xdr:col>4</xdr:col>
                    <xdr:colOff>152400</xdr:colOff>
                    <xdr:row>172</xdr:row>
                    <xdr:rowOff>114300</xdr:rowOff>
                  </from>
                  <to>
                    <xdr:col>6</xdr:col>
                    <xdr:colOff>0</xdr:colOff>
                    <xdr:row>174</xdr:row>
                    <xdr:rowOff>22860</xdr:rowOff>
                  </to>
                </anchor>
              </controlPr>
            </control>
          </mc:Choice>
        </mc:AlternateContent>
        <mc:AlternateContent xmlns:mc="http://schemas.openxmlformats.org/markup-compatibility/2006">
          <mc:Choice Requires="x14">
            <control shapeId="35930" r:id="rId49" name="Check Box 46">
              <controlPr defaultSize="0" autoFill="0" autoLine="0" autoPict="0">
                <anchor moveWithCells="1">
                  <from>
                    <xdr:col>4</xdr:col>
                    <xdr:colOff>152400</xdr:colOff>
                    <xdr:row>173</xdr:row>
                    <xdr:rowOff>114300</xdr:rowOff>
                  </from>
                  <to>
                    <xdr:col>6</xdr:col>
                    <xdr:colOff>0</xdr:colOff>
                    <xdr:row>175</xdr:row>
                    <xdr:rowOff>22860</xdr:rowOff>
                  </to>
                </anchor>
              </controlPr>
            </control>
          </mc:Choice>
        </mc:AlternateContent>
        <mc:AlternateContent xmlns:mc="http://schemas.openxmlformats.org/markup-compatibility/2006">
          <mc:Choice Requires="x14">
            <control shapeId="35931" r:id="rId50" name="Check Box 47">
              <controlPr defaultSize="0" autoFill="0" autoLine="0" autoPict="0">
                <anchor moveWithCells="1">
                  <from>
                    <xdr:col>4</xdr:col>
                    <xdr:colOff>152400</xdr:colOff>
                    <xdr:row>174</xdr:row>
                    <xdr:rowOff>114300</xdr:rowOff>
                  </from>
                  <to>
                    <xdr:col>6</xdr:col>
                    <xdr:colOff>0</xdr:colOff>
                    <xdr:row>176</xdr:row>
                    <xdr:rowOff>22860</xdr:rowOff>
                  </to>
                </anchor>
              </controlPr>
            </control>
          </mc:Choice>
        </mc:AlternateContent>
        <mc:AlternateContent xmlns:mc="http://schemas.openxmlformats.org/markup-compatibility/2006">
          <mc:Choice Requires="x14">
            <control shapeId="35932" r:id="rId51" name="Check Box 48">
              <controlPr defaultSize="0" autoFill="0" autoLine="0" autoPict="0">
                <anchor moveWithCells="1">
                  <from>
                    <xdr:col>4</xdr:col>
                    <xdr:colOff>152400</xdr:colOff>
                    <xdr:row>175</xdr:row>
                    <xdr:rowOff>114300</xdr:rowOff>
                  </from>
                  <to>
                    <xdr:col>6</xdr:col>
                    <xdr:colOff>0</xdr:colOff>
                    <xdr:row>177</xdr:row>
                    <xdr:rowOff>22860</xdr:rowOff>
                  </to>
                </anchor>
              </controlPr>
            </control>
          </mc:Choice>
        </mc:AlternateContent>
        <mc:AlternateContent xmlns:mc="http://schemas.openxmlformats.org/markup-compatibility/2006">
          <mc:Choice Requires="x14">
            <control shapeId="35933" r:id="rId52" name="Check Box 49">
              <controlPr defaultSize="0" autoFill="0" autoLine="0" autoPict="0">
                <anchor moveWithCells="1">
                  <from>
                    <xdr:col>4</xdr:col>
                    <xdr:colOff>160020</xdr:colOff>
                    <xdr:row>180</xdr:row>
                    <xdr:rowOff>38100</xdr:rowOff>
                  </from>
                  <to>
                    <xdr:col>6</xdr:col>
                    <xdr:colOff>7620</xdr:colOff>
                    <xdr:row>180</xdr:row>
                    <xdr:rowOff>213360</xdr:rowOff>
                  </to>
                </anchor>
              </controlPr>
            </control>
          </mc:Choice>
        </mc:AlternateContent>
        <mc:AlternateContent xmlns:mc="http://schemas.openxmlformats.org/markup-compatibility/2006">
          <mc:Choice Requires="x14">
            <control shapeId="35934" r:id="rId53" name="Check Box 50">
              <controlPr defaultSize="0" autoFill="0" autoLine="0" autoPict="0">
                <anchor moveWithCells="1">
                  <from>
                    <xdr:col>4</xdr:col>
                    <xdr:colOff>160020</xdr:colOff>
                    <xdr:row>181</xdr:row>
                    <xdr:rowOff>7620</xdr:rowOff>
                  </from>
                  <to>
                    <xdr:col>6</xdr:col>
                    <xdr:colOff>15240</xdr:colOff>
                    <xdr:row>181</xdr:row>
                    <xdr:rowOff>182880</xdr:rowOff>
                  </to>
                </anchor>
              </controlPr>
            </control>
          </mc:Choice>
        </mc:AlternateContent>
        <mc:AlternateContent xmlns:mc="http://schemas.openxmlformats.org/markup-compatibility/2006">
          <mc:Choice Requires="x14">
            <control shapeId="35935" r:id="rId54" name="Check Box 51">
              <controlPr defaultSize="0" autoFill="0" autoLine="0" autoPict="0">
                <anchor moveWithCells="1">
                  <from>
                    <xdr:col>1</xdr:col>
                    <xdr:colOff>7620</xdr:colOff>
                    <xdr:row>186</xdr:row>
                    <xdr:rowOff>38100</xdr:rowOff>
                  </from>
                  <to>
                    <xdr:col>1</xdr:col>
                    <xdr:colOff>175260</xdr:colOff>
                    <xdr:row>186</xdr:row>
                    <xdr:rowOff>205740</xdr:rowOff>
                  </to>
                </anchor>
              </controlPr>
            </control>
          </mc:Choice>
        </mc:AlternateContent>
        <mc:AlternateContent xmlns:mc="http://schemas.openxmlformats.org/markup-compatibility/2006">
          <mc:Choice Requires="x14">
            <control shapeId="35936" r:id="rId55" name="Check Box 52">
              <controlPr defaultSize="0" autoFill="0" autoLine="0" autoPict="0">
                <anchor moveWithCells="1">
                  <from>
                    <xdr:col>1</xdr:col>
                    <xdr:colOff>7620</xdr:colOff>
                    <xdr:row>187</xdr:row>
                    <xdr:rowOff>91440</xdr:rowOff>
                  </from>
                  <to>
                    <xdr:col>1</xdr:col>
                    <xdr:colOff>167640</xdr:colOff>
                    <xdr:row>187</xdr:row>
                    <xdr:rowOff>274320</xdr:rowOff>
                  </to>
                </anchor>
              </controlPr>
            </control>
          </mc:Choice>
        </mc:AlternateContent>
        <mc:AlternateContent xmlns:mc="http://schemas.openxmlformats.org/markup-compatibility/2006">
          <mc:Choice Requires="x14">
            <control shapeId="35937" r:id="rId56" name="Check Box 53">
              <controlPr defaultSize="0" autoFill="0" autoLine="0" autoPict="0">
                <anchor moveWithCells="1">
                  <from>
                    <xdr:col>1</xdr:col>
                    <xdr:colOff>7620</xdr:colOff>
                    <xdr:row>188</xdr:row>
                    <xdr:rowOff>83820</xdr:rowOff>
                  </from>
                  <to>
                    <xdr:col>1</xdr:col>
                    <xdr:colOff>175260</xdr:colOff>
                    <xdr:row>188</xdr:row>
                    <xdr:rowOff>266700</xdr:rowOff>
                  </to>
                </anchor>
              </controlPr>
            </control>
          </mc:Choice>
        </mc:AlternateContent>
        <mc:AlternateContent xmlns:mc="http://schemas.openxmlformats.org/markup-compatibility/2006">
          <mc:Choice Requires="x14">
            <control shapeId="35938" r:id="rId57" name="Check Box 54">
              <controlPr defaultSize="0" autoFill="0" autoLine="0" autoPict="0">
                <anchor moveWithCells="1">
                  <from>
                    <xdr:col>1</xdr:col>
                    <xdr:colOff>7620</xdr:colOff>
                    <xdr:row>189</xdr:row>
                    <xdr:rowOff>15240</xdr:rowOff>
                  </from>
                  <to>
                    <xdr:col>1</xdr:col>
                    <xdr:colOff>175260</xdr:colOff>
                    <xdr:row>189</xdr:row>
                    <xdr:rowOff>198120</xdr:rowOff>
                  </to>
                </anchor>
              </controlPr>
            </control>
          </mc:Choice>
        </mc:AlternateContent>
        <mc:AlternateContent xmlns:mc="http://schemas.openxmlformats.org/markup-compatibility/2006">
          <mc:Choice Requires="x14">
            <control shapeId="35939" r:id="rId58" name="Check Box 55">
              <controlPr defaultSize="0" autoFill="0" autoLine="0" autoPict="0">
                <anchor moveWithCells="1">
                  <from>
                    <xdr:col>1</xdr:col>
                    <xdr:colOff>7620</xdr:colOff>
                    <xdr:row>190</xdr:row>
                    <xdr:rowOff>15240</xdr:rowOff>
                  </from>
                  <to>
                    <xdr:col>1</xdr:col>
                    <xdr:colOff>175260</xdr:colOff>
                    <xdr:row>190</xdr:row>
                    <xdr:rowOff>198120</xdr:rowOff>
                  </to>
                </anchor>
              </controlPr>
            </control>
          </mc:Choice>
        </mc:AlternateContent>
        <mc:AlternateContent xmlns:mc="http://schemas.openxmlformats.org/markup-compatibility/2006">
          <mc:Choice Requires="x14">
            <control shapeId="35940" r:id="rId59" name="Check Box 56">
              <controlPr defaultSize="0" autoFill="0" autoLine="0" autoPict="0">
                <anchor moveWithCells="1">
                  <from>
                    <xdr:col>1</xdr:col>
                    <xdr:colOff>7620</xdr:colOff>
                    <xdr:row>190</xdr:row>
                    <xdr:rowOff>213360</xdr:rowOff>
                  </from>
                  <to>
                    <xdr:col>1</xdr:col>
                    <xdr:colOff>175260</xdr:colOff>
                    <xdr:row>192</xdr:row>
                    <xdr:rowOff>22860</xdr:rowOff>
                  </to>
                </anchor>
              </controlPr>
            </control>
          </mc:Choice>
        </mc:AlternateContent>
        <mc:AlternateContent xmlns:mc="http://schemas.openxmlformats.org/markup-compatibility/2006">
          <mc:Choice Requires="x14">
            <control shapeId="35941" r:id="rId60" name="Check Box 57">
              <controlPr defaultSize="0" autoFill="0" autoLine="0" autoPict="0">
                <anchor moveWithCells="1">
                  <from>
                    <xdr:col>2</xdr:col>
                    <xdr:colOff>68580</xdr:colOff>
                    <xdr:row>74</xdr:row>
                    <xdr:rowOff>22860</xdr:rowOff>
                  </from>
                  <to>
                    <xdr:col>3</xdr:col>
                    <xdr:colOff>83820</xdr:colOff>
                    <xdr:row>74</xdr:row>
                    <xdr:rowOff>198120</xdr:rowOff>
                  </to>
                </anchor>
              </controlPr>
            </control>
          </mc:Choice>
        </mc:AlternateContent>
        <mc:AlternateContent xmlns:mc="http://schemas.openxmlformats.org/markup-compatibility/2006">
          <mc:Choice Requires="x14">
            <control shapeId="35942" r:id="rId61" name="Check Box 58">
              <controlPr defaultSize="0" autoFill="0" autoLine="0" autoPict="0">
                <anchor moveWithCells="1">
                  <from>
                    <xdr:col>1</xdr:col>
                    <xdr:colOff>175260</xdr:colOff>
                    <xdr:row>134</xdr:row>
                    <xdr:rowOff>114300</xdr:rowOff>
                  </from>
                  <to>
                    <xdr:col>2</xdr:col>
                    <xdr:colOff>152400</xdr:colOff>
                    <xdr:row>136</xdr:row>
                    <xdr:rowOff>30480</xdr:rowOff>
                  </to>
                </anchor>
              </controlPr>
            </control>
          </mc:Choice>
        </mc:AlternateContent>
        <mc:AlternateContent xmlns:mc="http://schemas.openxmlformats.org/markup-compatibility/2006">
          <mc:Choice Requires="x14">
            <control shapeId="35943" r:id="rId62" name="Check Box 59">
              <controlPr defaultSize="0" autoFill="0" autoLine="0" autoPict="0">
                <anchor moveWithCells="1">
                  <from>
                    <xdr:col>1</xdr:col>
                    <xdr:colOff>175260</xdr:colOff>
                    <xdr:row>135</xdr:row>
                    <xdr:rowOff>129540</xdr:rowOff>
                  </from>
                  <to>
                    <xdr:col>2</xdr:col>
                    <xdr:colOff>137160</xdr:colOff>
                    <xdr:row>137</xdr:row>
                    <xdr:rowOff>30480</xdr:rowOff>
                  </to>
                </anchor>
              </controlPr>
            </control>
          </mc:Choice>
        </mc:AlternateContent>
        <mc:AlternateContent xmlns:mc="http://schemas.openxmlformats.org/markup-compatibility/2006">
          <mc:Choice Requires="x14">
            <control shapeId="35944" r:id="rId63" name="Check Box 60">
              <controlPr defaultSize="0" autoFill="0" autoLine="0" autoPict="0">
                <anchor moveWithCells="1">
                  <from>
                    <xdr:col>1</xdr:col>
                    <xdr:colOff>175260</xdr:colOff>
                    <xdr:row>137</xdr:row>
                    <xdr:rowOff>22860</xdr:rowOff>
                  </from>
                  <to>
                    <xdr:col>2</xdr:col>
                    <xdr:colOff>137160</xdr:colOff>
                    <xdr:row>137</xdr:row>
                    <xdr:rowOff>251460</xdr:rowOff>
                  </to>
                </anchor>
              </controlPr>
            </control>
          </mc:Choice>
        </mc:AlternateContent>
        <mc:AlternateContent xmlns:mc="http://schemas.openxmlformats.org/markup-compatibility/2006">
          <mc:Choice Requires="x14">
            <control shapeId="35945" r:id="rId64" name="Check Box 61">
              <controlPr defaultSize="0" autoFill="0" autoLine="0" autoPict="0">
                <anchor moveWithCells="1">
                  <from>
                    <xdr:col>1</xdr:col>
                    <xdr:colOff>175260</xdr:colOff>
                    <xdr:row>137</xdr:row>
                    <xdr:rowOff>236220</xdr:rowOff>
                  </from>
                  <to>
                    <xdr:col>2</xdr:col>
                    <xdr:colOff>137160</xdr:colOff>
                    <xdr:row>139</xdr:row>
                    <xdr:rowOff>30480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2413</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IFERROR(IF(G9="","",IF(AND(OR(AH61=1,AH61=2),AH62=1,AH63=1),"特定加算Ⅰ",IF(AND(OR(AH61=1,AH61=2),AH62=2,AH63=1),"特定加算Ⅱ",IF(OR(AH61=3,AH62=2,AH63=2),"特定加算なし","")))),"")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2"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2"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H57" s="242"/>
      <c r="BJ57" s="242"/>
      <c r="BK57" s="242"/>
      <c r="BL57" s="242"/>
      <c r="BM57" s="242"/>
      <c r="BN57" s="242"/>
      <c r="BO57" s="242"/>
      <c r="BP57" s="242"/>
      <c r="BQ57" s="242"/>
      <c r="BR57" s="242"/>
      <c r="BS57" s="242"/>
      <c r="BT57" s="242"/>
      <c r="BU57" s="242"/>
      <c r="BV57" s="242"/>
      <c r="BW57" s="242"/>
      <c r="BX57" s="242"/>
      <c r="BZ57" s="244"/>
    </row>
    <row r="58" spans="2:82"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H58" s="242"/>
      <c r="BJ58" s="242"/>
      <c r="BK58" s="242"/>
      <c r="BL58" s="242"/>
      <c r="BM58" s="242"/>
      <c r="BN58" s="242"/>
      <c r="BO58" s="242"/>
      <c r="BP58" s="242"/>
      <c r="BQ58" s="242"/>
      <c r="BR58" s="242"/>
      <c r="BS58" s="242"/>
      <c r="BT58" s="242"/>
      <c r="BU58" s="242"/>
      <c r="BV58" s="242"/>
      <c r="BW58" s="242"/>
      <c r="BX58" s="242"/>
      <c r="BZ58" s="244"/>
    </row>
    <row r="59" spans="2:82"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H59" s="242"/>
      <c r="BJ59" s="242"/>
      <c r="BK59" s="242"/>
      <c r="BL59" s="242"/>
      <c r="BM59" s="242"/>
      <c r="BN59" s="242"/>
      <c r="BO59" s="242"/>
      <c r="BP59" s="242"/>
      <c r="BQ59" s="242"/>
      <c r="BR59" s="242"/>
      <c r="BS59" s="242"/>
      <c r="BT59" s="242"/>
      <c r="BU59" s="242"/>
      <c r="BV59" s="242"/>
      <c r="BW59" s="242"/>
      <c r="BX59" s="242"/>
      <c r="BZ59" s="244"/>
    </row>
    <row r="60" spans="2:82"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H60" s="242"/>
      <c r="BJ60" s="242"/>
      <c r="BK60" s="242"/>
      <c r="BL60" s="242"/>
      <c r="BM60" s="242"/>
      <c r="BN60" s="242"/>
      <c r="BO60" s="242"/>
      <c r="BP60" s="242"/>
      <c r="BQ60" s="242"/>
      <c r="BR60" s="242"/>
      <c r="BS60" s="242"/>
      <c r="BT60" s="242"/>
      <c r="BU60" s="242"/>
      <c r="BV60" s="242"/>
      <c r="BW60" s="242"/>
      <c r="BX60" s="242"/>
      <c r="BZ60" s="244"/>
    </row>
    <row r="61" spans="2:82"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H61" s="242"/>
      <c r="BJ61" s="242"/>
      <c r="BK61" s="242"/>
      <c r="BL61" s="242"/>
      <c r="BM61" s="242"/>
      <c r="BN61" s="242"/>
      <c r="BO61" s="242"/>
      <c r="BP61" s="242"/>
      <c r="BQ61" s="242"/>
      <c r="BR61" s="242"/>
      <c r="BS61" s="242"/>
      <c r="BT61" s="242"/>
      <c r="BU61" s="242"/>
      <c r="BV61" s="242"/>
      <c r="BW61" s="242"/>
      <c r="BX61" s="242"/>
      <c r="BZ61" s="244"/>
    </row>
    <row r="62" spans="2:82"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H62" s="242"/>
      <c r="BJ62" s="242"/>
      <c r="BK62" s="242"/>
      <c r="BL62" s="242"/>
      <c r="BM62" s="242"/>
      <c r="BN62" s="242"/>
      <c r="BO62" s="242"/>
      <c r="BP62" s="242"/>
      <c r="BQ62" s="242"/>
      <c r="BR62" s="242"/>
      <c r="BS62" s="242"/>
      <c r="BT62" s="242"/>
      <c r="BU62" s="242"/>
      <c r="BV62" s="242"/>
      <c r="BW62" s="242"/>
      <c r="BX62" s="242"/>
      <c r="BZ62" s="244"/>
    </row>
    <row r="63" spans="2:82"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H63" s="242"/>
      <c r="BJ63" s="242"/>
      <c r="BK63" s="242"/>
      <c r="BL63" s="242"/>
      <c r="BM63" s="242"/>
      <c r="BN63" s="242"/>
      <c r="BO63" s="242"/>
      <c r="BP63" s="242"/>
      <c r="BQ63" s="242"/>
      <c r="BR63" s="242"/>
      <c r="BS63" s="242"/>
      <c r="BT63" s="242"/>
      <c r="BU63" s="242"/>
      <c r="BV63" s="242"/>
      <c r="BW63" s="242"/>
      <c r="BX63" s="242"/>
      <c r="BZ63" s="244"/>
    </row>
    <row r="64" spans="2:82" ht="15.9" customHeight="1">
      <c r="BH64" s="193"/>
      <c r="BI64" s="193"/>
      <c r="BJ64" s="193"/>
      <c r="BK64" s="193"/>
      <c r="BL64" s="193"/>
      <c r="BM64" s="193"/>
      <c r="BN64" s="193"/>
      <c r="BO64" s="193"/>
      <c r="BP64" s="193"/>
      <c r="BQ64" s="193"/>
      <c r="BR64" s="193"/>
      <c r="BS64" s="193"/>
      <c r="BT64" s="193"/>
      <c r="BU64" s="193"/>
      <c r="BV64" s="193"/>
      <c r="BW64" s="193"/>
      <c r="BX64" s="193"/>
    </row>
    <row r="65" spans="20:63" ht="15.9" customHeight="1">
      <c r="BK65" s="193"/>
    </row>
    <row r="66" spans="20:63" ht="15.9" customHeight="1"/>
    <row r="67" spans="20:63" ht="15.9" customHeight="1">
      <c r="T67" s="168">
        <f>SUM(事業所個票９!BU51)</f>
        <v>0</v>
      </c>
    </row>
    <row r="68" spans="20:63" ht="15.9" customHeight="1"/>
    <row r="69" spans="20:63" ht="15.9" customHeight="1"/>
    <row r="70" spans="20:63" ht="15.9" customHeight="1"/>
    <row r="71" spans="20:63" ht="15.9" customHeight="1"/>
    <row r="72" spans="20:63" ht="15.9" customHeight="1"/>
    <row r="73" spans="20:63" ht="15.9" customHeight="1"/>
  </sheetData>
  <sheetProtection algorithmName="SHA-512" hashValue="gOmH1nh/eRRFgXh6+a43mjsFTXErq0hlc733eMjJEfiC061Jpoi0mrocXulqKVP7B5NcEWhYQtn77pkTVX9O4Q==" saltValue="Jh694YKtqtYx4NLBHKjjS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59" priority="4">
      <formula>$F$15&lt;&gt;4</formula>
    </cfRule>
  </conditionalFormatting>
  <conditionalFormatting sqref="B12:S12">
    <cfRule type="expression" dxfId="58" priority="25">
      <formula>OR($B$9="",$G$9="",$L$9="")</formula>
    </cfRule>
  </conditionalFormatting>
  <conditionalFormatting sqref="B21:U22">
    <cfRule type="expression" dxfId="57" priority="30">
      <formula>$L$9="ベア加算"</formula>
    </cfRule>
  </conditionalFormatting>
  <conditionalFormatting sqref="G9:S9">
    <cfRule type="expression" dxfId="56" priority="3">
      <formula>$B$9="処遇加算なし"</formula>
    </cfRule>
  </conditionalFormatting>
  <conditionalFormatting sqref="G10:S11">
    <cfRule type="expression" dxfId="55" priority="15">
      <formula>$B$9="処遇加算なし"</formula>
    </cfRule>
  </conditionalFormatting>
  <conditionalFormatting sqref="P15">
    <cfRule type="expression" dxfId="54" priority="19">
      <formula>OR($P$15&lt;1,$P$15&gt;12)</formula>
    </cfRule>
  </conditionalFormatting>
  <conditionalFormatting sqref="P5:R5">
    <cfRule type="expression" dxfId="53" priority="20">
      <formula>OR($Y$5="訪問型サービス（総合事業）",$Y$5="通所型サービス（総合事業）")</formula>
    </cfRule>
  </conditionalFormatting>
  <conditionalFormatting sqref="V7:Z16 AA8:AP9 AA11:AP12 AA14:AP16 V20:Z45">
    <cfRule type="expression" dxfId="52" priority="17">
      <formula>$B$9="処遇加算なし"</formula>
    </cfRule>
    <cfRule type="expression" dxfId="51" priority="18">
      <formula>$F$15&lt;&gt;4</formula>
    </cfRule>
  </conditionalFormatting>
  <conditionalFormatting sqref="V10:AP12">
    <cfRule type="expression" dxfId="50" priority="24">
      <formula>$V$11=""</formula>
    </cfRule>
  </conditionalFormatting>
  <conditionalFormatting sqref="V13:AP16">
    <cfRule type="expression" dxfId="49" priority="23">
      <formula>$V$14=""</formula>
    </cfRule>
  </conditionalFormatting>
  <conditionalFormatting sqref="V21:AP22">
    <cfRule type="expression" dxfId="48" priority="29">
      <formula>$L$9="ベア加算"</formula>
    </cfRule>
  </conditionalFormatting>
  <conditionalFormatting sqref="AA21:AB45 AA48:AB50">
    <cfRule type="expression" dxfId="47" priority="33">
      <formula>AND($F$15&lt;&gt;4,$F$15&lt;&gt;5)</formula>
    </cfRule>
  </conditionalFormatting>
  <conditionalFormatting sqref="AC20:AH45">
    <cfRule type="expression" dxfId="46" priority="6">
      <formula>AND($F$15&lt;&gt;4,$F$15&lt;&gt;5)</formula>
    </cfRule>
  </conditionalFormatting>
  <conditionalFormatting sqref="AD24:AH24">
    <cfRule type="expression" dxfId="45" priority="14">
      <formula>AND($F$15&lt;&gt;4,$F$15&lt;&gt;5)</formula>
    </cfRule>
  </conditionalFormatting>
  <conditionalFormatting sqref="AD28:AH28">
    <cfRule type="expression" dxfId="44" priority="13">
      <formula>AND($F$15&lt;&gt;4,$F$15&lt;&gt;5)</formula>
    </cfRule>
  </conditionalFormatting>
  <conditionalFormatting sqref="AD32:AH32">
    <cfRule type="expression" dxfId="43" priority="12">
      <formula>AND($F$15&lt;&gt;4,$F$15&lt;&gt;5)</formula>
    </cfRule>
  </conditionalFormatting>
  <conditionalFormatting sqref="AD41:AH41">
    <cfRule type="expression" dxfId="42" priority="7">
      <formula>$AH$62=2</formula>
    </cfRule>
  </conditionalFormatting>
  <conditionalFormatting sqref="AG37:AH37">
    <cfRule type="expression" dxfId="4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40" priority="8">
      <formula>$AP$62=2</formula>
    </cfRule>
  </conditionalFormatting>
  <conditionalFormatting sqref="AO37:AP37">
    <cfRule type="expression" dxfId="3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38" priority="31">
      <formula>OR($AS$20="－",$AS$20="")</formula>
    </cfRule>
  </conditionalFormatting>
  <conditionalFormatting sqref="AS24:BH26">
    <cfRule type="expression" dxfId="37" priority="11">
      <formula>OR($AS$24="－",$AS$24="")</formula>
    </cfRule>
  </conditionalFormatting>
  <conditionalFormatting sqref="AS28:BH30">
    <cfRule type="expression" dxfId="36" priority="10">
      <formula>OR($AS$28="－",$AS$28="")</formula>
    </cfRule>
  </conditionalFormatting>
  <conditionalFormatting sqref="AS32:BH34">
    <cfRule type="expression" dxfId="35" priority="9">
      <formula>OR($AS$32="－",$AS$32="")</formula>
    </cfRule>
  </conditionalFormatting>
  <conditionalFormatting sqref="AS36:BH38">
    <cfRule type="expression" dxfId="34" priority="2">
      <formula>OR($AS$36="－",$AS$36="")</formula>
    </cfRule>
  </conditionalFormatting>
  <conditionalFormatting sqref="AS40:BH42">
    <cfRule type="expression" dxfId="33" priority="1">
      <formula>OR($AS$40="－",$AS$40="")</formula>
    </cfRule>
  </conditionalFormatting>
  <conditionalFormatting sqref="AS44:BH45">
    <cfRule type="expression" dxfId="32" priority="26">
      <formula>OR($AS$44="－",$AS$44="")</formula>
    </cfRule>
  </conditionalFormatting>
  <conditionalFormatting sqref="AT11:AZ12">
    <cfRule type="expression" dxfId="31" priority="21">
      <formula>$V$11=""</formula>
    </cfRule>
  </conditionalFormatting>
  <conditionalFormatting sqref="AT14:AZ16">
    <cfRule type="expression" dxfId="30" priority="22">
      <formula>$V$14=""</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91136"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91186"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91187" r:id="rId18" name="Group Box 15">
              <controlPr defaultSize="0" autoFill="0" autoPict="0">
                <anchor moveWithCells="1">
                  <from>
                    <xdr:col>27</xdr:col>
                    <xdr:colOff>15240</xdr:colOff>
                    <xdr:row>26</xdr:row>
                    <xdr:rowOff>83820</xdr:rowOff>
                  </from>
                  <to>
                    <xdr:col>30</xdr:col>
                    <xdr:colOff>45720</xdr:colOff>
                    <xdr:row>30</xdr:row>
                    <xdr:rowOff>99060</xdr:rowOff>
                  </to>
                </anchor>
              </controlPr>
            </control>
          </mc:Choice>
        </mc:AlternateContent>
        <mc:AlternateContent xmlns:mc="http://schemas.openxmlformats.org/markup-compatibility/2006">
          <mc:Choice Requires="x14">
            <control shapeId="91188" r:id="rId19" name="Group Box 16">
              <controlPr defaultSize="0" autoFill="0" autoPict="0">
                <anchor moveWithCells="1">
                  <from>
                    <xdr:col>27</xdr:col>
                    <xdr:colOff>15240</xdr:colOff>
                    <xdr:row>30</xdr:row>
                    <xdr:rowOff>99060</xdr:rowOff>
                  </from>
                  <to>
                    <xdr:col>30</xdr:col>
                    <xdr:colOff>45720</xdr:colOff>
                    <xdr:row>34</xdr:row>
                    <xdr:rowOff>76200</xdr:rowOff>
                  </to>
                </anchor>
              </controlPr>
            </control>
          </mc:Choice>
        </mc:AlternateContent>
        <mc:AlternateContent xmlns:mc="http://schemas.openxmlformats.org/markup-compatibility/2006">
          <mc:Choice Requires="x14">
            <control shapeId="91189" r:id="rId20" name="Option Button 17">
              <controlPr defaultSize="0" autoFill="0" autoLine="0" autoPict="0">
                <anchor moveWithCells="1">
                  <from>
                    <xdr:col>27</xdr:col>
                    <xdr:colOff>106680</xdr:colOff>
                    <xdr:row>31</xdr:row>
                    <xdr:rowOff>7620</xdr:rowOff>
                  </from>
                  <to>
                    <xdr:col>29</xdr:col>
                    <xdr:colOff>91440</xdr:colOff>
                    <xdr:row>32</xdr:row>
                    <xdr:rowOff>7620</xdr:rowOff>
                  </to>
                </anchor>
              </controlPr>
            </control>
          </mc:Choice>
        </mc:AlternateContent>
        <mc:AlternateContent xmlns:mc="http://schemas.openxmlformats.org/markup-compatibility/2006">
          <mc:Choice Requires="x14">
            <control shapeId="91190" r:id="rId21" name="Option Button 18">
              <controlPr defaultSize="0" autoFill="0" autoLine="0" autoPict="0">
                <anchor moveWithCells="1">
                  <from>
                    <xdr:col>27</xdr:col>
                    <xdr:colOff>106680</xdr:colOff>
                    <xdr:row>32</xdr:row>
                    <xdr:rowOff>38100</xdr:rowOff>
                  </from>
                  <to>
                    <xdr:col>29</xdr:col>
                    <xdr:colOff>91440</xdr:colOff>
                    <xdr:row>32</xdr:row>
                    <xdr:rowOff>182880</xdr:rowOff>
                  </to>
                </anchor>
              </controlPr>
            </control>
          </mc:Choice>
        </mc:AlternateContent>
        <mc:AlternateContent xmlns:mc="http://schemas.openxmlformats.org/markup-compatibility/2006">
          <mc:Choice Requires="x14">
            <control shapeId="91191" r:id="rId22" name="Option Button 19">
              <controlPr defaultSize="0" autoFill="0" autoLine="0" autoPict="0">
                <anchor moveWithCells="1">
                  <from>
                    <xdr:col>27</xdr:col>
                    <xdr:colOff>106680</xdr:colOff>
                    <xdr:row>33</xdr:row>
                    <xdr:rowOff>7620</xdr:rowOff>
                  </from>
                  <to>
                    <xdr:col>29</xdr:col>
                    <xdr:colOff>91440</xdr:colOff>
                    <xdr:row>34</xdr:row>
                    <xdr:rowOff>0</xdr:rowOff>
                  </to>
                </anchor>
              </controlPr>
            </control>
          </mc:Choice>
        </mc:AlternateContent>
        <mc:AlternateContent xmlns:mc="http://schemas.openxmlformats.org/markup-compatibility/2006">
          <mc:Choice Requires="x14">
            <control shapeId="91192"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91193" r:id="rId24" name="Group Box 21">
              <controlPr defaultSize="0" autoFill="0" autoPict="0">
                <anchor moveWithCells="1">
                  <from>
                    <xdr:col>27</xdr:col>
                    <xdr:colOff>68580</xdr:colOff>
                    <xdr:row>42</xdr:row>
                    <xdr:rowOff>68580</xdr:rowOff>
                  </from>
                  <to>
                    <xdr:col>29</xdr:col>
                    <xdr:colOff>121920</xdr:colOff>
                    <xdr:row>45</xdr:row>
                    <xdr:rowOff>83820</xdr:rowOff>
                  </to>
                </anchor>
              </controlPr>
            </control>
          </mc:Choice>
        </mc:AlternateContent>
        <mc:AlternateContent xmlns:mc="http://schemas.openxmlformats.org/markup-compatibility/2006">
          <mc:Choice Requires="x14">
            <control shapeId="91194"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91195" r:id="rId26" name="Group Box 23">
              <controlPr defaultSize="0" autoFill="0" autoPict="0">
                <anchor moveWithCells="1">
                  <from>
                    <xdr:col>35</xdr:col>
                    <xdr:colOff>15240</xdr:colOff>
                    <xdr:row>30</xdr:row>
                    <xdr:rowOff>91440</xdr:rowOff>
                  </from>
                  <to>
                    <xdr:col>39</xdr:col>
                    <xdr:colOff>30480</xdr:colOff>
                    <xdr:row>34</xdr:row>
                    <xdr:rowOff>45720</xdr:rowOff>
                  </to>
                </anchor>
              </controlPr>
            </control>
          </mc:Choice>
        </mc:AlternateContent>
        <mc:AlternateContent xmlns:mc="http://schemas.openxmlformats.org/markup-compatibility/2006">
          <mc:Choice Requires="x14">
            <control shapeId="91196" r:id="rId27" name="Group Box 24">
              <controlPr defaultSize="0" autoFill="0" autoPict="0">
                <anchor moveWithCells="1">
                  <from>
                    <xdr:col>34</xdr:col>
                    <xdr:colOff>91440</xdr:colOff>
                    <xdr:row>33</xdr:row>
                    <xdr:rowOff>144780</xdr:rowOff>
                  </from>
                  <to>
                    <xdr:col>38</xdr:col>
                    <xdr:colOff>99060</xdr:colOff>
                    <xdr:row>38</xdr:row>
                    <xdr:rowOff>68580</xdr:rowOff>
                  </to>
                </anchor>
              </controlPr>
            </control>
          </mc:Choice>
        </mc:AlternateContent>
        <mc:AlternateContent xmlns:mc="http://schemas.openxmlformats.org/markup-compatibility/2006">
          <mc:Choice Requires="x14">
            <control shapeId="91197"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91198" r:id="rId29" name="Group Box 26">
              <controlPr defaultSize="0" autoFill="0" autoPict="0">
                <anchor moveWithCells="1">
                  <from>
                    <xdr:col>35</xdr:col>
                    <xdr:colOff>45720</xdr:colOff>
                    <xdr:row>42</xdr:row>
                    <xdr:rowOff>114300</xdr:rowOff>
                  </from>
                  <to>
                    <xdr:col>38</xdr:col>
                    <xdr:colOff>45720</xdr:colOff>
                    <xdr:row>46</xdr:row>
                    <xdr:rowOff>53340</xdr:rowOff>
                  </to>
                </anchor>
              </controlPr>
            </control>
          </mc:Choice>
        </mc:AlternateContent>
        <mc:AlternateContent xmlns:mc="http://schemas.openxmlformats.org/markup-compatibility/2006">
          <mc:Choice Requires="x14">
            <control shapeId="91199" r:id="rId30" name="Group Box 27">
              <controlPr defaultSize="0" autoFill="0" autoPict="0">
                <anchor moveWithCells="1">
                  <from>
                    <xdr:col>27</xdr:col>
                    <xdr:colOff>30480</xdr:colOff>
                    <xdr:row>19</xdr:row>
                    <xdr:rowOff>129540</xdr:rowOff>
                  </from>
                  <to>
                    <xdr:col>30</xdr:col>
                    <xdr:colOff>30480</xdr:colOff>
                    <xdr:row>23</xdr:row>
                    <xdr:rowOff>68580</xdr:rowOff>
                  </to>
                </anchor>
              </controlPr>
            </control>
          </mc:Choice>
        </mc:AlternateContent>
        <mc:AlternateContent xmlns:mc="http://schemas.openxmlformats.org/markup-compatibility/2006">
          <mc:Choice Requires="x14">
            <control shapeId="91200"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91201" r:id="rId32" name="Group Box 29">
              <controlPr defaultSize="0" autoFill="0" autoPict="0">
                <anchor moveWithCells="1">
                  <from>
                    <xdr:col>35</xdr:col>
                    <xdr:colOff>53340</xdr:colOff>
                    <xdr:row>22</xdr:row>
                    <xdr:rowOff>76200</xdr:rowOff>
                  </from>
                  <to>
                    <xdr:col>38</xdr:col>
                    <xdr:colOff>45720</xdr:colOff>
                    <xdr:row>27</xdr:row>
                    <xdr:rowOff>30480</xdr:rowOff>
                  </to>
                </anchor>
              </controlPr>
            </control>
          </mc:Choice>
        </mc:AlternateContent>
        <mc:AlternateContent xmlns:mc="http://schemas.openxmlformats.org/markup-compatibility/2006">
          <mc:Choice Requires="x14">
            <control shapeId="91202"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91203"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91204"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91205"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91206" r:id="rId37" name="Option Button 34">
              <controlPr defaultSize="0" autoFill="0" autoLine="0" autoPict="0">
                <anchor moveWithCells="1" sizeWithCells="1">
                  <from>
                    <xdr:col>35</xdr:col>
                    <xdr:colOff>106680</xdr:colOff>
                    <xdr:row>23</xdr:row>
                    <xdr:rowOff>15240</xdr:rowOff>
                  </from>
                  <to>
                    <xdr:col>37</xdr:col>
                    <xdr:colOff>91440</xdr:colOff>
                    <xdr:row>23</xdr:row>
                    <xdr:rowOff>175260</xdr:rowOff>
                  </to>
                </anchor>
              </controlPr>
            </control>
          </mc:Choice>
        </mc:AlternateContent>
        <mc:AlternateContent xmlns:mc="http://schemas.openxmlformats.org/markup-compatibility/2006">
          <mc:Choice Requires="x14">
            <control shapeId="91207" r:id="rId38" name="Option Button 35">
              <controlPr defaultSize="0" autoFill="0" autoLine="0" autoPict="0">
                <anchor moveWithCells="1" sizeWithCells="1">
                  <from>
                    <xdr:col>35</xdr:col>
                    <xdr:colOff>106680</xdr:colOff>
                    <xdr:row>24</xdr:row>
                    <xdr:rowOff>22860</xdr:rowOff>
                  </from>
                  <to>
                    <xdr:col>37</xdr:col>
                    <xdr:colOff>91440</xdr:colOff>
                    <xdr:row>24</xdr:row>
                    <xdr:rowOff>190500</xdr:rowOff>
                  </to>
                </anchor>
              </controlPr>
            </control>
          </mc:Choice>
        </mc:AlternateContent>
        <mc:AlternateContent xmlns:mc="http://schemas.openxmlformats.org/markup-compatibility/2006">
          <mc:Choice Requires="x14">
            <control shapeId="91208" r:id="rId39" name="Option Button 3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91209" r:id="rId40" name="Option Button 37">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91210" r:id="rId41" name="Option Button 38">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91211" r:id="rId42" name="Option Button 39">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91212" r:id="rId43" name="Option Button 40">
              <controlPr defaultSize="0" autoFill="0" autoLine="0" autoPict="0">
                <anchor moveWithCells="1" sizeWithCells="1">
                  <from>
                    <xdr:col>35</xdr:col>
                    <xdr:colOff>106680</xdr:colOff>
                    <xdr:row>31</xdr:row>
                    <xdr:rowOff>7620</xdr:rowOff>
                  </from>
                  <to>
                    <xdr:col>37</xdr:col>
                    <xdr:colOff>91440</xdr:colOff>
                    <xdr:row>32</xdr:row>
                    <xdr:rowOff>0</xdr:rowOff>
                  </to>
                </anchor>
              </controlPr>
            </control>
          </mc:Choice>
        </mc:AlternateContent>
        <mc:AlternateContent xmlns:mc="http://schemas.openxmlformats.org/markup-compatibility/2006">
          <mc:Choice Requires="x14">
            <control shapeId="91213" r:id="rId44" name="Option Button 41">
              <controlPr defaultSize="0" autoFill="0" autoLine="0" autoPict="0">
                <anchor moveWithCells="1" sizeWithCells="1">
                  <from>
                    <xdr:col>35</xdr:col>
                    <xdr:colOff>106680</xdr:colOff>
                    <xdr:row>32</xdr:row>
                    <xdr:rowOff>38100</xdr:rowOff>
                  </from>
                  <to>
                    <xdr:col>37</xdr:col>
                    <xdr:colOff>91440</xdr:colOff>
                    <xdr:row>32</xdr:row>
                    <xdr:rowOff>167640</xdr:rowOff>
                  </to>
                </anchor>
              </controlPr>
            </control>
          </mc:Choice>
        </mc:AlternateContent>
        <mc:AlternateContent xmlns:mc="http://schemas.openxmlformats.org/markup-compatibility/2006">
          <mc:Choice Requires="x14">
            <control shapeId="91214" r:id="rId45" name="Option Button 42">
              <controlPr defaultSize="0" autoFill="0" autoLine="0" autoPict="0">
                <anchor moveWithCells="1" sizeWithCells="1">
                  <from>
                    <xdr:col>35</xdr:col>
                    <xdr:colOff>106680</xdr:colOff>
                    <xdr:row>32</xdr:row>
                    <xdr:rowOff>198120</xdr:rowOff>
                  </from>
                  <to>
                    <xdr:col>37</xdr:col>
                    <xdr:colOff>83820</xdr:colOff>
                    <xdr:row>34</xdr:row>
                    <xdr:rowOff>0</xdr:rowOff>
                  </to>
                </anchor>
              </controlPr>
            </control>
          </mc:Choice>
        </mc:AlternateContent>
        <mc:AlternateContent xmlns:mc="http://schemas.openxmlformats.org/markup-compatibility/2006">
          <mc:Choice Requires="x14">
            <control shapeId="91215" r:id="rId46" name="Option Button 43">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91216" r:id="rId47" name="Option Button 44">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91217" r:id="rId48" name="Option Button 45">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91218" r:id="rId49" name="Option Button 46">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91219" r:id="rId50" name="Group Box 47">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91220" r:id="rId51" name="Option Button 48">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91221" r:id="rId52" name="Option Button 49">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3984375"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2414</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8"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IFERROR(IF(G9="","",IF(AND(OR(AH61=1,AH61=2),AH62=1,AH63=1),"特定加算Ⅰ",IF(AND(OR(AH61=1,AH61=2),AH62=2,AH63=1),"特定加算Ⅱ",IF(OR(AH61=3,AH62=2,AH63=2),"特定加算なし","")))),"")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8"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8"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8"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8"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8" ht="6" customHeight="1">
      <c r="BX54" s="239"/>
    </row>
    <row r="55" spans="2:88" ht="18" customHeight="1"/>
    <row r="56" spans="2:88"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8"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P57" s="242"/>
      <c r="BR57" s="242"/>
      <c r="BS57" s="242"/>
      <c r="BT57" s="242"/>
      <c r="BU57" s="242"/>
      <c r="BV57" s="242"/>
      <c r="BW57" s="242"/>
      <c r="BX57" s="242"/>
      <c r="BY57" s="242"/>
      <c r="BZ57" s="242"/>
      <c r="CA57" s="242"/>
      <c r="CB57" s="242"/>
      <c r="CC57" s="242"/>
      <c r="CD57" s="242"/>
      <c r="CE57" s="242"/>
      <c r="CF57" s="242"/>
      <c r="CH57" s="244"/>
    </row>
    <row r="58" spans="2:88"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8"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8"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8"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P61" s="242"/>
      <c r="BR61" s="242"/>
      <c r="BS61" s="242"/>
      <c r="BT61" s="242"/>
      <c r="BU61" s="242"/>
      <c r="BV61" s="242"/>
      <c r="BW61" s="242"/>
      <c r="BX61" s="242"/>
      <c r="BY61" s="242"/>
      <c r="BZ61" s="242"/>
      <c r="CA61" s="242"/>
      <c r="CB61" s="242"/>
      <c r="CC61" s="242"/>
      <c r="CD61" s="242"/>
      <c r="CE61" s="242"/>
      <c r="CF61" s="242"/>
      <c r="CH61" s="244"/>
    </row>
    <row r="62" spans="2:88"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P62" s="242"/>
      <c r="BR62" s="242"/>
      <c r="BS62" s="242"/>
      <c r="BT62" s="242"/>
      <c r="BU62" s="242"/>
      <c r="BV62" s="242"/>
      <c r="BW62" s="242"/>
      <c r="BX62" s="242"/>
      <c r="BY62" s="242"/>
      <c r="BZ62" s="242"/>
      <c r="CA62" s="242"/>
      <c r="CB62" s="242"/>
      <c r="CC62" s="242"/>
      <c r="CD62" s="242"/>
      <c r="CE62" s="242"/>
      <c r="CF62" s="242"/>
      <c r="CH62" s="244"/>
    </row>
    <row r="63" spans="2:88"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P63" s="242"/>
      <c r="BR63" s="242"/>
      <c r="BS63" s="242"/>
      <c r="BT63" s="242"/>
      <c r="BU63" s="242"/>
      <c r="BV63" s="242"/>
      <c r="BW63" s="242"/>
      <c r="BX63" s="242"/>
      <c r="BY63" s="242"/>
      <c r="BZ63" s="242"/>
      <c r="CA63" s="242"/>
      <c r="CB63" s="242"/>
      <c r="CC63" s="242"/>
      <c r="CD63" s="242"/>
      <c r="CE63" s="242"/>
      <c r="CF63" s="242"/>
      <c r="CH63" s="244"/>
    </row>
    <row r="64" spans="2:88" ht="15.9" customHeight="1">
      <c r="BD64" s="236"/>
      <c r="BE64" s="236"/>
      <c r="BF64" s="245"/>
      <c r="BT64" s="193"/>
      <c r="BU64" s="193"/>
      <c r="BV64" s="193"/>
      <c r="BW64" s="193"/>
      <c r="BX64" s="193"/>
      <c r="BY64" s="193"/>
      <c r="BZ64" s="193"/>
      <c r="CA64" s="193"/>
      <c r="CB64" s="193"/>
      <c r="CC64" s="193"/>
      <c r="CD64" s="193"/>
      <c r="CE64" s="193"/>
      <c r="CF64" s="193"/>
      <c r="CG64" s="193"/>
      <c r="CH64" s="193"/>
      <c r="CI64" s="193"/>
      <c r="CJ64" s="193"/>
    </row>
    <row r="65" spans="20:71" ht="15.9" customHeight="1">
      <c r="BS65" s="193"/>
    </row>
    <row r="66" spans="20:71" ht="15.9" customHeight="1"/>
    <row r="67" spans="20:71" ht="15.9" customHeight="1">
      <c r="T67" s="168">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fZzrEwSr06UdjNPoNim18u6/0cyjtDLg+K4lBJhhjxBZ9YmhwIfJl9bvqPQ/sAo2so4YTuwpReArZnd5l0LPwQ==" saltValue="Yq+Is5YZ/hOUfJij5XF7Gg=="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B8:S11">
    <cfRule type="expression" dxfId="29" priority="4">
      <formula>$F$15&lt;&gt;4</formula>
    </cfRule>
  </conditionalFormatting>
  <conditionalFormatting sqref="B12:S12">
    <cfRule type="expression" dxfId="28" priority="25">
      <formula>OR($B$9="",$G$9="",$L$9="")</formula>
    </cfRule>
  </conditionalFormatting>
  <conditionalFormatting sqref="B21:U22">
    <cfRule type="expression" dxfId="27" priority="30">
      <formula>$L$9="ベア加算"</formula>
    </cfRule>
  </conditionalFormatting>
  <conditionalFormatting sqref="G9:S9">
    <cfRule type="expression" dxfId="26" priority="3">
      <formula>$B$9="処遇加算なし"</formula>
    </cfRule>
  </conditionalFormatting>
  <conditionalFormatting sqref="G10:S11">
    <cfRule type="expression" dxfId="25" priority="15">
      <formula>$B$9="処遇加算なし"</formula>
    </cfRule>
  </conditionalFormatting>
  <conditionalFormatting sqref="P15">
    <cfRule type="expression" dxfId="24" priority="19">
      <formula>OR($P$15&lt;1,$P$15&gt;12)</formula>
    </cfRule>
  </conditionalFormatting>
  <conditionalFormatting sqref="P5:R5">
    <cfRule type="expression" dxfId="23" priority="20">
      <formula>OR($Y$5="訪問型サービス（総合事業）",$Y$5="通所型サービス（総合事業）")</formula>
    </cfRule>
  </conditionalFormatting>
  <conditionalFormatting sqref="V7:Z16 AA8:AP9 AA11:AP12 AA14:AP16 V20:Z45">
    <cfRule type="expression" dxfId="22" priority="17">
      <formula>$B$9="処遇加算なし"</formula>
    </cfRule>
    <cfRule type="expression" dxfId="21" priority="18">
      <formula>$F$15&lt;&gt;4</formula>
    </cfRule>
  </conditionalFormatting>
  <conditionalFormatting sqref="V10:AP12">
    <cfRule type="expression" dxfId="20" priority="24">
      <formula>$V$11=""</formula>
    </cfRule>
  </conditionalFormatting>
  <conditionalFormatting sqref="V13:AP16">
    <cfRule type="expression" dxfId="19" priority="23">
      <formula>$V$14=""</formula>
    </cfRule>
  </conditionalFormatting>
  <conditionalFormatting sqref="V21:AP22">
    <cfRule type="expression" dxfId="18" priority="29">
      <formula>$L$9="ベア加算"</formula>
    </cfRule>
  </conditionalFormatting>
  <conditionalFormatting sqref="AA21:AB45 AA48:AB50">
    <cfRule type="expression" dxfId="17" priority="33">
      <formula>AND($F$15&lt;&gt;4,$F$15&lt;&gt;5)</formula>
    </cfRule>
  </conditionalFormatting>
  <conditionalFormatting sqref="AC20:AH45">
    <cfRule type="expression" dxfId="16" priority="6">
      <formula>AND($F$15&lt;&gt;4,$F$15&lt;&gt;5)</formula>
    </cfRule>
  </conditionalFormatting>
  <conditionalFormatting sqref="AD24:AH24">
    <cfRule type="expression" dxfId="15" priority="14">
      <formula>AND($F$15&lt;&gt;4,$F$15&lt;&gt;5)</formula>
    </cfRule>
  </conditionalFormatting>
  <conditionalFormatting sqref="AD28:AH28">
    <cfRule type="expression" dxfId="14" priority="13">
      <formula>AND($F$15&lt;&gt;4,$F$15&lt;&gt;5)</formula>
    </cfRule>
  </conditionalFormatting>
  <conditionalFormatting sqref="AD32:AH32">
    <cfRule type="expression" dxfId="13" priority="12">
      <formula>AND($F$15&lt;&gt;4,$F$15&lt;&gt;5)</formula>
    </cfRule>
  </conditionalFormatting>
  <conditionalFormatting sqref="AD41:AH41">
    <cfRule type="expression" dxfId="12" priority="7">
      <formula>$AH$62=2</formula>
    </cfRule>
  </conditionalFormatting>
  <conditionalFormatting sqref="AG37:AH37">
    <cfRule type="expression" dxfId="1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 priority="8">
      <formula>$AP$62=2</formula>
    </cfRule>
  </conditionalFormatting>
  <conditionalFormatting sqref="AO37:AP37">
    <cfRule type="expression" dxfId="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8" priority="31">
      <formula>OR($AS$20="－",$AS$20="")</formula>
    </cfRule>
  </conditionalFormatting>
  <conditionalFormatting sqref="AS24:BH26">
    <cfRule type="expression" dxfId="7" priority="11">
      <formula>OR($AS$24="－",$AS$24="")</formula>
    </cfRule>
  </conditionalFormatting>
  <conditionalFormatting sqref="AS28:BH30">
    <cfRule type="expression" dxfId="6" priority="10">
      <formula>OR($AS$28="－",$AS$28="")</formula>
    </cfRule>
  </conditionalFormatting>
  <conditionalFormatting sqref="AS32:BH34">
    <cfRule type="expression" dxfId="5" priority="9">
      <formula>OR($AS$32="－",$AS$32="")</formula>
    </cfRule>
  </conditionalFormatting>
  <conditionalFormatting sqref="AS36:BH38">
    <cfRule type="expression" dxfId="4" priority="2">
      <formula>OR($AS$36="－",$AS$36="")</formula>
    </cfRule>
  </conditionalFormatting>
  <conditionalFormatting sqref="AS40:BH42">
    <cfRule type="expression" dxfId="3" priority="1">
      <formula>OR($AS$40="－",$AS$40="")</formula>
    </cfRule>
  </conditionalFormatting>
  <conditionalFormatting sqref="AS44:BH45">
    <cfRule type="expression" dxfId="2" priority="26">
      <formula>OR($AS$44="－",$AS$44="")</formula>
    </cfRule>
  </conditionalFormatting>
  <conditionalFormatting sqref="AT11:AZ12">
    <cfRule type="expression" dxfId="1" priority="21">
      <formula>$V$11=""</formula>
    </cfRule>
  </conditionalFormatting>
  <conditionalFormatting sqref="AT14:AZ16">
    <cfRule type="expression" dxfId="0" priority="22">
      <formula>$V$14=""</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54"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55"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56"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57"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58"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59"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60"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61"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62"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63"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79872"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79920" r:id="rId16" name="Group Box 13">
              <controlPr defaultSize="0" autoFill="0" autoPict="0">
                <anchor moveWithCells="1">
                  <from>
                    <xdr:col>27</xdr:col>
                    <xdr:colOff>83820</xdr:colOff>
                    <xdr:row>19</xdr:row>
                    <xdr:rowOff>91440</xdr:rowOff>
                  </from>
                  <to>
                    <xdr:col>29</xdr:col>
                    <xdr:colOff>68580</xdr:colOff>
                    <xdr:row>22</xdr:row>
                    <xdr:rowOff>76200</xdr:rowOff>
                  </to>
                </anchor>
              </controlPr>
            </control>
          </mc:Choice>
        </mc:AlternateContent>
        <mc:AlternateContent xmlns:mc="http://schemas.openxmlformats.org/markup-compatibility/2006">
          <mc:Choice Requires="x14">
            <control shapeId="79921"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79922" r:id="rId18" name="Group Box 15">
              <controlPr defaultSize="0" autoFill="0" autoPict="0">
                <anchor moveWithCells="1">
                  <from>
                    <xdr:col>27</xdr:col>
                    <xdr:colOff>15240</xdr:colOff>
                    <xdr:row>26</xdr:row>
                    <xdr:rowOff>83820</xdr:rowOff>
                  </from>
                  <to>
                    <xdr:col>30</xdr:col>
                    <xdr:colOff>45720</xdr:colOff>
                    <xdr:row>30</xdr:row>
                    <xdr:rowOff>106680</xdr:rowOff>
                  </to>
                </anchor>
              </controlPr>
            </control>
          </mc:Choice>
        </mc:AlternateContent>
        <mc:AlternateContent xmlns:mc="http://schemas.openxmlformats.org/markup-compatibility/2006">
          <mc:Choice Requires="x14">
            <control shapeId="79923" r:id="rId19" name="Group Box 16">
              <controlPr defaultSize="0" autoFill="0" autoPict="0">
                <anchor moveWithCells="1">
                  <from>
                    <xdr:col>27</xdr:col>
                    <xdr:colOff>15240</xdr:colOff>
                    <xdr:row>30</xdr:row>
                    <xdr:rowOff>106680</xdr:rowOff>
                  </from>
                  <to>
                    <xdr:col>30</xdr:col>
                    <xdr:colOff>45720</xdr:colOff>
                    <xdr:row>35</xdr:row>
                    <xdr:rowOff>0</xdr:rowOff>
                  </to>
                </anchor>
              </controlPr>
            </control>
          </mc:Choice>
        </mc:AlternateContent>
        <mc:AlternateContent xmlns:mc="http://schemas.openxmlformats.org/markup-compatibility/2006">
          <mc:Choice Requires="x14">
            <control shapeId="79924" r:id="rId20" name="Option Button 17">
              <controlPr defaultSize="0" autoFill="0" autoLine="0" autoPict="0">
                <anchor moveWithCells="1">
                  <from>
                    <xdr:col>27</xdr:col>
                    <xdr:colOff>106680</xdr:colOff>
                    <xdr:row>31</xdr:row>
                    <xdr:rowOff>7620</xdr:rowOff>
                  </from>
                  <to>
                    <xdr:col>29</xdr:col>
                    <xdr:colOff>91440</xdr:colOff>
                    <xdr:row>32</xdr:row>
                    <xdr:rowOff>7620</xdr:rowOff>
                  </to>
                </anchor>
              </controlPr>
            </control>
          </mc:Choice>
        </mc:AlternateContent>
        <mc:AlternateContent xmlns:mc="http://schemas.openxmlformats.org/markup-compatibility/2006">
          <mc:Choice Requires="x14">
            <control shapeId="79925" r:id="rId21" name="Option Button 18">
              <controlPr defaultSize="0" autoFill="0" autoLine="0" autoPict="0">
                <anchor moveWithCells="1">
                  <from>
                    <xdr:col>27</xdr:col>
                    <xdr:colOff>106680</xdr:colOff>
                    <xdr:row>32</xdr:row>
                    <xdr:rowOff>38100</xdr:rowOff>
                  </from>
                  <to>
                    <xdr:col>29</xdr:col>
                    <xdr:colOff>91440</xdr:colOff>
                    <xdr:row>32</xdr:row>
                    <xdr:rowOff>182880</xdr:rowOff>
                  </to>
                </anchor>
              </controlPr>
            </control>
          </mc:Choice>
        </mc:AlternateContent>
        <mc:AlternateContent xmlns:mc="http://schemas.openxmlformats.org/markup-compatibility/2006">
          <mc:Choice Requires="x14">
            <control shapeId="79926" r:id="rId22" name="Option Button 19">
              <controlPr defaultSize="0" autoFill="0" autoLine="0" autoPict="0">
                <anchor moveWithCells="1">
                  <from>
                    <xdr:col>27</xdr:col>
                    <xdr:colOff>106680</xdr:colOff>
                    <xdr:row>33</xdr:row>
                    <xdr:rowOff>7620</xdr:rowOff>
                  </from>
                  <to>
                    <xdr:col>29</xdr:col>
                    <xdr:colOff>91440</xdr:colOff>
                    <xdr:row>34</xdr:row>
                    <xdr:rowOff>0</xdr:rowOff>
                  </to>
                </anchor>
              </controlPr>
            </control>
          </mc:Choice>
        </mc:AlternateContent>
        <mc:AlternateContent xmlns:mc="http://schemas.openxmlformats.org/markup-compatibility/2006">
          <mc:Choice Requires="x14">
            <control shapeId="79927"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79928" r:id="rId24" name="Group Box 21">
              <controlPr defaultSize="0" autoFill="0" autoPict="0">
                <anchor moveWithCells="1">
                  <from>
                    <xdr:col>27</xdr:col>
                    <xdr:colOff>68580</xdr:colOff>
                    <xdr:row>42</xdr:row>
                    <xdr:rowOff>68580</xdr:rowOff>
                  </from>
                  <to>
                    <xdr:col>29</xdr:col>
                    <xdr:colOff>121920</xdr:colOff>
                    <xdr:row>45</xdr:row>
                    <xdr:rowOff>83820</xdr:rowOff>
                  </to>
                </anchor>
              </controlPr>
            </control>
          </mc:Choice>
        </mc:AlternateContent>
        <mc:AlternateContent xmlns:mc="http://schemas.openxmlformats.org/markup-compatibility/2006">
          <mc:Choice Requires="x14">
            <control shapeId="79929"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79930" r:id="rId26" name="Group Box 23">
              <controlPr defaultSize="0" autoFill="0" autoPict="0">
                <anchor moveWithCells="1">
                  <from>
                    <xdr:col>35</xdr:col>
                    <xdr:colOff>15240</xdr:colOff>
                    <xdr:row>30</xdr:row>
                    <xdr:rowOff>91440</xdr:rowOff>
                  </from>
                  <to>
                    <xdr:col>39</xdr:col>
                    <xdr:colOff>22860</xdr:colOff>
                    <xdr:row>34</xdr:row>
                    <xdr:rowOff>99060</xdr:rowOff>
                  </to>
                </anchor>
              </controlPr>
            </control>
          </mc:Choice>
        </mc:AlternateContent>
        <mc:AlternateContent xmlns:mc="http://schemas.openxmlformats.org/markup-compatibility/2006">
          <mc:Choice Requires="x14">
            <control shapeId="79931" r:id="rId27" name="Group Box 24">
              <controlPr defaultSize="0" autoFill="0" autoPict="0">
                <anchor moveWithCells="1">
                  <from>
                    <xdr:col>34</xdr:col>
                    <xdr:colOff>121920</xdr:colOff>
                    <xdr:row>34</xdr:row>
                    <xdr:rowOff>7620</xdr:rowOff>
                  </from>
                  <to>
                    <xdr:col>38</xdr:col>
                    <xdr:colOff>68580</xdr:colOff>
                    <xdr:row>38</xdr:row>
                    <xdr:rowOff>68580</xdr:rowOff>
                  </to>
                </anchor>
              </controlPr>
            </control>
          </mc:Choice>
        </mc:AlternateContent>
        <mc:AlternateContent xmlns:mc="http://schemas.openxmlformats.org/markup-compatibility/2006">
          <mc:Choice Requires="x14">
            <control shapeId="79932" r:id="rId28" name="Group Box 25">
              <controlPr defaultSize="0" autoFill="0" autoPict="0">
                <anchor moveWithCells="1">
                  <from>
                    <xdr:col>35</xdr:col>
                    <xdr:colOff>22860</xdr:colOff>
                    <xdr:row>38</xdr:row>
                    <xdr:rowOff>83820</xdr:rowOff>
                  </from>
                  <to>
                    <xdr:col>38</xdr:col>
                    <xdr:colOff>129540</xdr:colOff>
                    <xdr:row>42</xdr:row>
                    <xdr:rowOff>68580</xdr:rowOff>
                  </to>
                </anchor>
              </controlPr>
            </control>
          </mc:Choice>
        </mc:AlternateContent>
        <mc:AlternateContent xmlns:mc="http://schemas.openxmlformats.org/markup-compatibility/2006">
          <mc:Choice Requires="x14">
            <control shapeId="79933" r:id="rId29" name="Group Box 26">
              <controlPr defaultSize="0" autoFill="0" autoPict="0">
                <anchor moveWithCells="1">
                  <from>
                    <xdr:col>35</xdr:col>
                    <xdr:colOff>45720</xdr:colOff>
                    <xdr:row>42</xdr:row>
                    <xdr:rowOff>30480</xdr:rowOff>
                  </from>
                  <to>
                    <xdr:col>38</xdr:col>
                    <xdr:colOff>45720</xdr:colOff>
                    <xdr:row>46</xdr:row>
                    <xdr:rowOff>53340</xdr:rowOff>
                  </to>
                </anchor>
              </controlPr>
            </control>
          </mc:Choice>
        </mc:AlternateContent>
        <mc:AlternateContent xmlns:mc="http://schemas.openxmlformats.org/markup-compatibility/2006">
          <mc:Choice Requires="x14">
            <control shapeId="79934" r:id="rId30" name="Group Box 27">
              <controlPr defaultSize="0" autoFill="0" autoPict="0">
                <anchor moveWithCells="1">
                  <from>
                    <xdr:col>27</xdr:col>
                    <xdr:colOff>30480</xdr:colOff>
                    <xdr:row>19</xdr:row>
                    <xdr:rowOff>99060</xdr:rowOff>
                  </from>
                  <to>
                    <xdr:col>30</xdr:col>
                    <xdr:colOff>38100</xdr:colOff>
                    <xdr:row>23</xdr:row>
                    <xdr:rowOff>68580</xdr:rowOff>
                  </to>
                </anchor>
              </controlPr>
            </control>
          </mc:Choice>
        </mc:AlternateContent>
        <mc:AlternateContent xmlns:mc="http://schemas.openxmlformats.org/markup-compatibility/2006">
          <mc:Choice Requires="x14">
            <control shapeId="79935"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79936" r:id="rId32" name="Group Box 29">
              <controlPr defaultSize="0" autoFill="0" autoPict="0">
                <anchor moveWithCells="1">
                  <from>
                    <xdr:col>35</xdr:col>
                    <xdr:colOff>53340</xdr:colOff>
                    <xdr:row>22</xdr:row>
                    <xdr:rowOff>76200</xdr:rowOff>
                  </from>
                  <to>
                    <xdr:col>38</xdr:col>
                    <xdr:colOff>45720</xdr:colOff>
                    <xdr:row>27</xdr:row>
                    <xdr:rowOff>38100</xdr:rowOff>
                  </to>
                </anchor>
              </controlPr>
            </control>
          </mc:Choice>
        </mc:AlternateContent>
        <mc:AlternateContent xmlns:mc="http://schemas.openxmlformats.org/markup-compatibility/2006">
          <mc:Choice Requires="x14">
            <control shapeId="79937"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79938"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79939"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79940"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79941" r:id="rId37" name="Option Button 34">
              <controlPr defaultSize="0" autoFill="0" autoLine="0" autoPict="0">
                <anchor moveWithCells="1" sizeWithCells="1">
                  <from>
                    <xdr:col>35</xdr:col>
                    <xdr:colOff>106680</xdr:colOff>
                    <xdr:row>23</xdr:row>
                    <xdr:rowOff>15240</xdr:rowOff>
                  </from>
                  <to>
                    <xdr:col>37</xdr:col>
                    <xdr:colOff>91440</xdr:colOff>
                    <xdr:row>23</xdr:row>
                    <xdr:rowOff>175260</xdr:rowOff>
                  </to>
                </anchor>
              </controlPr>
            </control>
          </mc:Choice>
        </mc:AlternateContent>
        <mc:AlternateContent xmlns:mc="http://schemas.openxmlformats.org/markup-compatibility/2006">
          <mc:Choice Requires="x14">
            <control shapeId="79942" r:id="rId38" name="Option Button 35">
              <controlPr defaultSize="0" autoFill="0" autoLine="0" autoPict="0">
                <anchor moveWithCells="1" sizeWithCells="1">
                  <from>
                    <xdr:col>35</xdr:col>
                    <xdr:colOff>106680</xdr:colOff>
                    <xdr:row>24</xdr:row>
                    <xdr:rowOff>22860</xdr:rowOff>
                  </from>
                  <to>
                    <xdr:col>37</xdr:col>
                    <xdr:colOff>91440</xdr:colOff>
                    <xdr:row>24</xdr:row>
                    <xdr:rowOff>190500</xdr:rowOff>
                  </to>
                </anchor>
              </controlPr>
            </control>
          </mc:Choice>
        </mc:AlternateContent>
        <mc:AlternateContent xmlns:mc="http://schemas.openxmlformats.org/markup-compatibility/2006">
          <mc:Choice Requires="x14">
            <control shapeId="79943" r:id="rId39" name="Option Button 3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79944" r:id="rId40" name="Option Button 37">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79945" r:id="rId41" name="Option Button 38">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79946" r:id="rId42" name="Option Button 39">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79947" r:id="rId43" name="Option Button 40">
              <controlPr defaultSize="0" autoFill="0" autoLine="0" autoPict="0">
                <anchor moveWithCells="1" sizeWithCells="1">
                  <from>
                    <xdr:col>35</xdr:col>
                    <xdr:colOff>106680</xdr:colOff>
                    <xdr:row>31</xdr:row>
                    <xdr:rowOff>7620</xdr:rowOff>
                  </from>
                  <to>
                    <xdr:col>37</xdr:col>
                    <xdr:colOff>91440</xdr:colOff>
                    <xdr:row>32</xdr:row>
                    <xdr:rowOff>0</xdr:rowOff>
                  </to>
                </anchor>
              </controlPr>
            </control>
          </mc:Choice>
        </mc:AlternateContent>
        <mc:AlternateContent xmlns:mc="http://schemas.openxmlformats.org/markup-compatibility/2006">
          <mc:Choice Requires="x14">
            <control shapeId="79948" r:id="rId44" name="Option Button 41">
              <controlPr defaultSize="0" autoFill="0" autoLine="0" autoPict="0">
                <anchor moveWithCells="1" sizeWithCells="1">
                  <from>
                    <xdr:col>35</xdr:col>
                    <xdr:colOff>106680</xdr:colOff>
                    <xdr:row>32</xdr:row>
                    <xdr:rowOff>38100</xdr:rowOff>
                  </from>
                  <to>
                    <xdr:col>37</xdr:col>
                    <xdr:colOff>91440</xdr:colOff>
                    <xdr:row>32</xdr:row>
                    <xdr:rowOff>167640</xdr:rowOff>
                  </to>
                </anchor>
              </controlPr>
            </control>
          </mc:Choice>
        </mc:AlternateContent>
        <mc:AlternateContent xmlns:mc="http://schemas.openxmlformats.org/markup-compatibility/2006">
          <mc:Choice Requires="x14">
            <control shapeId="79949" r:id="rId45" name="Option Button 42">
              <controlPr defaultSize="0" autoFill="0" autoLine="0" autoPict="0">
                <anchor moveWithCells="1" sizeWithCells="1">
                  <from>
                    <xdr:col>35</xdr:col>
                    <xdr:colOff>106680</xdr:colOff>
                    <xdr:row>32</xdr:row>
                    <xdr:rowOff>198120</xdr:rowOff>
                  </from>
                  <to>
                    <xdr:col>37</xdr:col>
                    <xdr:colOff>83820</xdr:colOff>
                    <xdr:row>34</xdr:row>
                    <xdr:rowOff>0</xdr:rowOff>
                  </to>
                </anchor>
              </controlPr>
            </control>
          </mc:Choice>
        </mc:AlternateContent>
        <mc:AlternateContent xmlns:mc="http://schemas.openxmlformats.org/markup-compatibility/2006">
          <mc:Choice Requires="x14">
            <control shapeId="79950" r:id="rId46" name="Option Button 43">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79951" r:id="rId47" name="Option Button 44">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79952" r:id="rId48" name="Option Button 45">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79955" r:id="rId49" name="Option Button 46">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79956" r:id="rId50" name="Group Box 47">
              <controlPr defaultSize="0" autoFill="0" autoPict="0">
                <anchor moveWithCells="1">
                  <from>
                    <xdr:col>26</xdr:col>
                    <xdr:colOff>121920</xdr:colOff>
                    <xdr:row>38</xdr:row>
                    <xdr:rowOff>53340</xdr:rowOff>
                  </from>
                  <to>
                    <xdr:col>30</xdr:col>
                    <xdr:colOff>91440</xdr:colOff>
                    <xdr:row>43</xdr:row>
                    <xdr:rowOff>0</xdr:rowOff>
                  </to>
                </anchor>
              </controlPr>
            </control>
          </mc:Choice>
        </mc:AlternateContent>
        <mc:AlternateContent xmlns:mc="http://schemas.openxmlformats.org/markup-compatibility/2006">
          <mc:Choice Requires="x14">
            <control shapeId="79957" r:id="rId51" name="Option Button 81">
              <controlPr defaultSize="0" autoFill="0" autoLine="0" autoPict="0">
                <anchor moveWithCells="1">
                  <from>
                    <xdr:col>35</xdr:col>
                    <xdr:colOff>114300</xdr:colOff>
                    <xdr:row>34</xdr:row>
                    <xdr:rowOff>106680</xdr:rowOff>
                  </from>
                  <to>
                    <xdr:col>37</xdr:col>
                    <xdr:colOff>15240</xdr:colOff>
                    <xdr:row>36</xdr:row>
                    <xdr:rowOff>22860</xdr:rowOff>
                  </to>
                </anchor>
              </controlPr>
            </control>
          </mc:Choice>
        </mc:AlternateContent>
        <mc:AlternateContent xmlns:mc="http://schemas.openxmlformats.org/markup-compatibility/2006">
          <mc:Choice Requires="x14">
            <control shapeId="79958" r:id="rId52" name="Option Button 82">
              <controlPr defaultSize="0" autoFill="0" autoLine="0" autoPict="0">
                <anchor moveWithCells="1">
                  <from>
                    <xdr:col>35</xdr:col>
                    <xdr:colOff>114300</xdr:colOff>
                    <xdr:row>36</xdr:row>
                    <xdr:rowOff>198120</xdr:rowOff>
                  </from>
                  <to>
                    <xdr:col>37</xdr:col>
                    <xdr:colOff>22860</xdr:colOff>
                    <xdr:row>38</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
  <cols>
    <col min="1" max="1" width="42.69921875" style="6" customWidth="1"/>
    <col min="2" max="28" width="6.69921875" style="6" customWidth="1"/>
    <col min="29" max="29" width="12" style="6" customWidth="1"/>
    <col min="30" max="30" width="8" style="6" customWidth="1"/>
    <col min="31" max="31" width="46.3984375" style="6" customWidth="1"/>
    <col min="32" max="32" width="26.8984375" style="6" customWidth="1"/>
    <col min="33" max="33" width="29.5" style="6" bestFit="1" customWidth="1"/>
    <col min="34" max="34" width="50.59765625" style="6" customWidth="1"/>
    <col min="35" max="35" width="9.09765625" style="6" customWidth="1"/>
    <col min="36" max="36" width="38.3984375" style="6" customWidth="1"/>
    <col min="37" max="37" width="38.59765625" style="6" customWidth="1"/>
    <col min="38" max="38" width="9" style="6"/>
    <col min="39" max="39" width="16.69921875" style="6" customWidth="1"/>
    <col min="40" max="44" width="9" style="6"/>
    <col min="45" max="45" width="48.5" style="6" customWidth="1"/>
    <col min="46" max="46" width="104.3984375" style="6" customWidth="1"/>
    <col min="47" max="16384" width="9" style="6"/>
  </cols>
  <sheetData>
    <row r="1" spans="1:46" ht="18.600000000000001" thickBot="1">
      <c r="A1" s="5" t="s">
        <v>242</v>
      </c>
      <c r="B1" s="5"/>
      <c r="C1" s="5"/>
      <c r="D1" s="5"/>
      <c r="E1" s="5"/>
      <c r="AD1" s="7"/>
      <c r="AE1" s="5" t="s">
        <v>2275</v>
      </c>
      <c r="AJ1" s="6" t="s">
        <v>243</v>
      </c>
      <c r="AM1" s="6" t="s">
        <v>244</v>
      </c>
      <c r="AO1" s="8" t="s">
        <v>245</v>
      </c>
      <c r="AQ1" s="5" t="s">
        <v>246</v>
      </c>
    </row>
    <row r="2" spans="1:46" ht="36.75" customHeight="1">
      <c r="A2" s="1163" t="s">
        <v>248</v>
      </c>
      <c r="B2" s="1166" t="s">
        <v>249</v>
      </c>
      <c r="C2" s="1167"/>
      <c r="D2" s="1167"/>
      <c r="E2" s="1168"/>
      <c r="F2" s="1169" t="s">
        <v>250</v>
      </c>
      <c r="G2" s="1170"/>
      <c r="H2" s="1171"/>
      <c r="I2" s="1163" t="s">
        <v>251</v>
      </c>
      <c r="J2" s="1172"/>
      <c r="K2" s="1174" t="s">
        <v>252</v>
      </c>
      <c r="L2" s="1175"/>
      <c r="M2" s="1175"/>
      <c r="N2" s="1175"/>
      <c r="O2" s="1175"/>
      <c r="P2" s="1175"/>
      <c r="Q2" s="1175"/>
      <c r="R2" s="1175"/>
      <c r="S2" s="1175"/>
      <c r="T2" s="1175"/>
      <c r="U2" s="1175"/>
      <c r="V2" s="1175"/>
      <c r="W2" s="1175"/>
      <c r="X2" s="1175"/>
      <c r="Y2" s="1175"/>
      <c r="Z2" s="1175"/>
      <c r="AA2" s="1175"/>
      <c r="AB2" s="1176"/>
      <c r="AC2" s="1160" t="s">
        <v>253</v>
      </c>
      <c r="AD2" s="7"/>
      <c r="AE2" s="1163" t="s">
        <v>248</v>
      </c>
      <c r="AF2" s="1163" t="s">
        <v>2263</v>
      </c>
      <c r="AG2" s="1183"/>
      <c r="AH2" s="1172"/>
      <c r="AJ2" s="9" t="s">
        <v>255</v>
      </c>
      <c r="AK2" s="10" t="s">
        <v>255</v>
      </c>
      <c r="AM2" s="11" t="s">
        <v>199</v>
      </c>
      <c r="AO2" s="11" t="s">
        <v>16</v>
      </c>
      <c r="AQ2" s="12" t="s">
        <v>256</v>
      </c>
      <c r="AS2" s="1188" t="s">
        <v>2141</v>
      </c>
      <c r="AT2" s="1191" t="s">
        <v>254</v>
      </c>
    </row>
    <row r="3" spans="1:46" ht="51.75" customHeight="1" thickBot="1">
      <c r="A3" s="1164"/>
      <c r="B3" s="1177" t="s">
        <v>258</v>
      </c>
      <c r="C3" s="1178"/>
      <c r="D3" s="1178"/>
      <c r="E3" s="1179"/>
      <c r="F3" s="1177" t="s">
        <v>259</v>
      </c>
      <c r="G3" s="1178"/>
      <c r="H3" s="1179"/>
      <c r="I3" s="1165"/>
      <c r="J3" s="1173"/>
      <c r="K3" s="1180" t="s">
        <v>260</v>
      </c>
      <c r="L3" s="1181"/>
      <c r="M3" s="1181"/>
      <c r="N3" s="1181"/>
      <c r="O3" s="1181"/>
      <c r="P3" s="1181"/>
      <c r="Q3" s="1181"/>
      <c r="R3" s="1181"/>
      <c r="S3" s="1181"/>
      <c r="T3" s="1181"/>
      <c r="U3" s="1181"/>
      <c r="V3" s="1181"/>
      <c r="W3" s="1181"/>
      <c r="X3" s="1181"/>
      <c r="Y3" s="1181"/>
      <c r="Z3" s="1181"/>
      <c r="AA3" s="1181"/>
      <c r="AB3" s="1182"/>
      <c r="AC3" s="1161"/>
      <c r="AD3" s="7"/>
      <c r="AE3" s="1164"/>
      <c r="AF3" s="1164"/>
      <c r="AG3" s="1184"/>
      <c r="AH3" s="1185"/>
      <c r="AJ3" s="13" t="s">
        <v>261</v>
      </c>
      <c r="AK3" s="14" t="s">
        <v>261</v>
      </c>
      <c r="AM3" s="15"/>
      <c r="AO3" s="15"/>
      <c r="AQ3" s="16" t="s">
        <v>18</v>
      </c>
      <c r="AS3" s="1189"/>
      <c r="AT3" s="1192"/>
    </row>
    <row r="4" spans="1:46" ht="41.25" customHeight="1" thickBot="1">
      <c r="A4" s="1165"/>
      <c r="B4" s="127" t="s">
        <v>7</v>
      </c>
      <c r="C4" s="128" t="s">
        <v>262</v>
      </c>
      <c r="D4" s="128" t="s">
        <v>263</v>
      </c>
      <c r="E4" s="129" t="s">
        <v>264</v>
      </c>
      <c r="F4" s="127" t="s">
        <v>265</v>
      </c>
      <c r="G4" s="130" t="s">
        <v>8</v>
      </c>
      <c r="H4" s="131" t="s">
        <v>11</v>
      </c>
      <c r="I4" s="132" t="s">
        <v>13</v>
      </c>
      <c r="J4" s="131" t="s">
        <v>9</v>
      </c>
      <c r="K4" s="124" t="s">
        <v>266</v>
      </c>
      <c r="L4" s="125" t="s">
        <v>267</v>
      </c>
      <c r="M4" s="125" t="s">
        <v>269</v>
      </c>
      <c r="N4" s="125" t="s">
        <v>271</v>
      </c>
      <c r="O4" s="125" t="s">
        <v>2260</v>
      </c>
      <c r="P4" s="125" t="s">
        <v>2167</v>
      </c>
      <c r="Q4" s="125" t="s">
        <v>2168</v>
      </c>
      <c r="R4" s="125" t="s">
        <v>2169</v>
      </c>
      <c r="S4" s="125" t="s">
        <v>2170</v>
      </c>
      <c r="T4" s="125" t="s">
        <v>2171</v>
      </c>
      <c r="U4" s="125" t="s">
        <v>2172</v>
      </c>
      <c r="V4" s="125" t="s">
        <v>2173</v>
      </c>
      <c r="W4" s="125" t="s">
        <v>2174</v>
      </c>
      <c r="X4" s="125" t="s">
        <v>2175</v>
      </c>
      <c r="Y4" s="125" t="s">
        <v>2176</v>
      </c>
      <c r="Z4" s="125" t="s">
        <v>2177</v>
      </c>
      <c r="AA4" s="125" t="s">
        <v>2178</v>
      </c>
      <c r="AB4" s="126" t="s">
        <v>2179</v>
      </c>
      <c r="AC4" s="1162"/>
      <c r="AD4" s="7"/>
      <c r="AE4" s="1165"/>
      <c r="AF4" s="1164"/>
      <c r="AG4" s="1184"/>
      <c r="AH4" s="1185"/>
      <c r="AJ4" s="13" t="s">
        <v>272</v>
      </c>
      <c r="AK4" s="14" t="s">
        <v>272</v>
      </c>
      <c r="AQ4" s="16" t="s">
        <v>268</v>
      </c>
      <c r="AS4" s="1190"/>
      <c r="AT4" s="1193"/>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0"/>
      <c r="AJ5" s="13" t="s">
        <v>273</v>
      </c>
      <c r="AK5" s="14" t="s">
        <v>274</v>
      </c>
      <c r="AM5" s="11" t="s">
        <v>199</v>
      </c>
      <c r="AQ5" s="16" t="s">
        <v>270</v>
      </c>
      <c r="AS5" s="161" t="s">
        <v>255</v>
      </c>
      <c r="AT5" s="164" t="s">
        <v>2142</v>
      </c>
    </row>
    <row r="6" spans="1:46" ht="18.600000000000001"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1"/>
      <c r="AJ6" s="13" t="s">
        <v>276</v>
      </c>
      <c r="AK6" s="14" t="s">
        <v>276</v>
      </c>
      <c r="AM6" s="38" t="s">
        <v>277</v>
      </c>
      <c r="AQ6" s="39"/>
      <c r="AS6" s="162" t="s">
        <v>275</v>
      </c>
      <c r="AT6" s="165" t="s">
        <v>2143</v>
      </c>
    </row>
    <row r="7" spans="1:46" ht="18.600000000000001"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1"/>
      <c r="AJ7" s="13" t="s">
        <v>279</v>
      </c>
      <c r="AK7" s="14" t="s">
        <v>279</v>
      </c>
      <c r="AM7" s="15"/>
      <c r="AS7" s="162" t="s">
        <v>278</v>
      </c>
      <c r="AT7" s="165"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1"/>
      <c r="AJ8" s="13" t="s">
        <v>280</v>
      </c>
      <c r="AK8" s="14" t="s">
        <v>281</v>
      </c>
      <c r="AS8" s="162" t="s">
        <v>273</v>
      </c>
      <c r="AT8" s="165"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1"/>
      <c r="AJ9" s="13" t="s">
        <v>282</v>
      </c>
      <c r="AK9" s="14" t="s">
        <v>283</v>
      </c>
      <c r="AS9" s="162" t="s">
        <v>276</v>
      </c>
      <c r="AT9" s="165"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2" t="s">
        <v>279</v>
      </c>
      <c r="AT10" s="165"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1"/>
      <c r="AJ11" s="13" t="s">
        <v>285</v>
      </c>
      <c r="AK11" s="14" t="s">
        <v>286</v>
      </c>
      <c r="AS11" s="162" t="s">
        <v>280</v>
      </c>
      <c r="AT11" s="165"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2" t="s">
        <v>282</v>
      </c>
      <c r="AT12" s="165"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2" t="s">
        <v>284</v>
      </c>
      <c r="AT13" s="165"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1"/>
      <c r="AJ14" s="13" t="s">
        <v>290</v>
      </c>
      <c r="AK14" s="14" t="s">
        <v>291</v>
      </c>
      <c r="AS14" s="162" t="s">
        <v>285</v>
      </c>
      <c r="AT14" s="165"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1"/>
      <c r="AJ15" s="13" t="s">
        <v>292</v>
      </c>
      <c r="AK15" s="14" t="s">
        <v>292</v>
      </c>
      <c r="AS15" s="162" t="s">
        <v>287</v>
      </c>
      <c r="AT15" s="165"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1"/>
      <c r="AJ16" s="13" t="s">
        <v>293</v>
      </c>
      <c r="AK16" s="14" t="s">
        <v>293</v>
      </c>
      <c r="AS16" s="162" t="s">
        <v>289</v>
      </c>
      <c r="AT16" s="165"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1"/>
      <c r="AJ17" s="13" t="s">
        <v>294</v>
      </c>
      <c r="AK17" s="14" t="s">
        <v>295</v>
      </c>
      <c r="AS17" s="162" t="s">
        <v>290</v>
      </c>
      <c r="AT17" s="165"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2" t="s">
        <v>292</v>
      </c>
      <c r="AT18" s="165"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2" t="s">
        <v>293</v>
      </c>
      <c r="AT19" s="165" t="s">
        <v>2382</v>
      </c>
    </row>
    <row r="20" spans="1:46" ht="32.4">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2" t="s">
        <v>294</v>
      </c>
      <c r="AT20" s="165"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1"/>
      <c r="AJ21" s="13" t="s">
        <v>301</v>
      </c>
      <c r="AK21" s="14" t="s">
        <v>301</v>
      </c>
      <c r="AS21" s="162" t="s">
        <v>296</v>
      </c>
      <c r="AT21" s="165" t="s">
        <v>2143</v>
      </c>
    </row>
    <row r="22" spans="1:46" ht="18.600000000000001"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2" t="s">
        <v>297</v>
      </c>
      <c r="AT22" s="165"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2" t="s">
        <v>299</v>
      </c>
      <c r="AT23" s="165" t="s">
        <v>2383</v>
      </c>
    </row>
    <row r="24" spans="1:46" ht="18.600000000000001"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1"/>
      <c r="AJ24" s="40" t="s">
        <v>306</v>
      </c>
      <c r="AK24" s="41" t="s">
        <v>307</v>
      </c>
      <c r="AS24" s="162" t="s">
        <v>301</v>
      </c>
      <c r="AT24" s="165" t="s">
        <v>2143</v>
      </c>
    </row>
    <row r="25" spans="1:46" ht="18.600000000000001"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6" t="s">
        <v>2267</v>
      </c>
      <c r="AH25" s="45" t="s">
        <v>2356</v>
      </c>
      <c r="AS25" s="162" t="s">
        <v>302</v>
      </c>
      <c r="AT25" s="165"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2" t="s">
        <v>2357</v>
      </c>
      <c r="AG26" s="137" t="s">
        <v>2358</v>
      </c>
      <c r="AH26" s="140"/>
      <c r="AS26" s="162" t="s">
        <v>304</v>
      </c>
      <c r="AT26" s="165" t="s">
        <v>2384</v>
      </c>
    </row>
    <row r="27" spans="1:46" ht="18.600000000000001"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3" t="s">
        <v>2359</v>
      </c>
      <c r="AS27" s="163" t="s">
        <v>306</v>
      </c>
      <c r="AT27" s="166" t="s">
        <v>2381</v>
      </c>
    </row>
    <row r="28" spans="1:46">
      <c r="K28" s="7"/>
      <c r="L28" s="7"/>
      <c r="M28" s="7"/>
      <c r="N28" s="7"/>
      <c r="O28" s="7"/>
      <c r="P28" s="7"/>
      <c r="Q28" s="7"/>
      <c r="R28" s="7"/>
      <c r="S28" s="7"/>
      <c r="T28" s="7"/>
      <c r="U28" s="7"/>
      <c r="V28" s="7"/>
      <c r="W28" s="7"/>
      <c r="X28" s="7"/>
      <c r="Y28" s="7"/>
      <c r="Z28" s="7"/>
      <c r="AA28" s="7"/>
      <c r="AB28" s="7"/>
      <c r="AC28" s="7"/>
      <c r="AD28" s="7"/>
      <c r="AE28" s="138"/>
      <c r="AF28" s="139"/>
      <c r="AG28" s="139"/>
      <c r="AH28" s="139"/>
    </row>
    <row r="29" spans="1:46" ht="18.75" customHeight="1">
      <c r="K29" s="7"/>
      <c r="L29" s="7"/>
      <c r="M29" s="7"/>
      <c r="N29" s="7"/>
      <c r="O29" s="7"/>
      <c r="P29" s="7"/>
      <c r="Q29" s="7"/>
      <c r="R29" s="7"/>
      <c r="S29" s="7"/>
      <c r="T29" s="7"/>
      <c r="U29" s="7"/>
      <c r="V29" s="7"/>
      <c r="W29" s="7"/>
      <c r="X29" s="7"/>
      <c r="Y29" s="7"/>
      <c r="Z29" s="7"/>
      <c r="AA29" s="7"/>
      <c r="AB29" s="7"/>
      <c r="AC29" s="7"/>
      <c r="AD29" s="7"/>
      <c r="AE29" s="1186" t="s">
        <v>2273</v>
      </c>
      <c r="AF29" s="1186"/>
      <c r="AG29" s="1186"/>
      <c r="AH29" s="1186"/>
    </row>
    <row r="30" spans="1:46" ht="18.75" customHeight="1">
      <c r="K30" s="7"/>
      <c r="L30" s="7"/>
      <c r="M30" s="7"/>
      <c r="N30" s="7"/>
      <c r="O30" s="7"/>
      <c r="P30" s="7"/>
      <c r="Q30" s="7"/>
      <c r="R30" s="7"/>
      <c r="S30" s="7"/>
      <c r="T30" s="7"/>
      <c r="U30" s="7"/>
      <c r="V30" s="7"/>
      <c r="W30" s="7"/>
      <c r="X30" s="7"/>
      <c r="Y30" s="7"/>
      <c r="Z30" s="7"/>
      <c r="AA30" s="7"/>
      <c r="AB30" s="7"/>
      <c r="AC30" s="7"/>
      <c r="AD30" s="7"/>
      <c r="AE30" s="1187" t="s">
        <v>2274</v>
      </c>
      <c r="AF30" s="1187"/>
      <c r="AG30" s="1187"/>
      <c r="AH30" s="1187"/>
    </row>
    <row r="31" spans="1:46">
      <c r="K31" s="7"/>
      <c r="L31" s="7"/>
      <c r="M31" s="7"/>
      <c r="N31" s="7"/>
      <c r="O31" s="7"/>
      <c r="P31" s="7"/>
      <c r="Q31" s="7"/>
      <c r="R31" s="7"/>
      <c r="S31" s="7"/>
      <c r="T31" s="7"/>
      <c r="U31" s="7"/>
      <c r="V31" s="7"/>
      <c r="W31" s="7"/>
      <c r="X31" s="7"/>
      <c r="Y31" s="7"/>
      <c r="Z31" s="7"/>
      <c r="AA31" s="7"/>
      <c r="AB31" s="7"/>
      <c r="AC31" s="7"/>
      <c r="AD31" s="7"/>
      <c r="AE31" s="1187"/>
      <c r="AF31" s="1187"/>
      <c r="AG31" s="1187"/>
      <c r="AH31" s="1187"/>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
  <cols>
    <col min="2" max="4" width="12.5" customWidth="1"/>
    <col min="5" max="5" width="30.59765625" customWidth="1"/>
    <col min="6" max="6" width="14" customWidth="1"/>
    <col min="7" max="7" width="12.5" customWidth="1"/>
    <col min="8" max="8" width="35.3984375" style="90" customWidth="1"/>
    <col min="9" max="9" width="12.5" customWidth="1"/>
    <col min="10" max="10" width="33.5" style="96" customWidth="1"/>
    <col min="11" max="11" width="12.5" customWidth="1"/>
    <col min="12" max="12" width="35.5" style="97" customWidth="1"/>
    <col min="13" max="13" width="35" customWidth="1"/>
    <col min="14" max="19" width="30.09765625" customWidth="1"/>
  </cols>
  <sheetData>
    <row r="2" spans="2:19">
      <c r="B2" s="91" t="s">
        <v>247</v>
      </c>
      <c r="C2" s="103"/>
      <c r="D2" s="103"/>
      <c r="E2" s="103"/>
      <c r="F2" s="103"/>
      <c r="G2" s="103"/>
      <c r="H2" s="92"/>
      <c r="I2" s="103"/>
      <c r="J2" s="104"/>
      <c r="K2" s="103"/>
      <c r="L2" s="105"/>
      <c r="M2" s="93"/>
      <c r="N2" s="93"/>
      <c r="O2" s="93"/>
      <c r="P2" s="93"/>
      <c r="Q2" s="93"/>
      <c r="R2" s="93"/>
      <c r="S2" s="93"/>
    </row>
    <row r="3" spans="2:19" ht="18.75" customHeight="1">
      <c r="B3" s="1195" t="s">
        <v>249</v>
      </c>
      <c r="C3" s="1194" t="s">
        <v>250</v>
      </c>
      <c r="D3" s="1194" t="s">
        <v>251</v>
      </c>
      <c r="E3" s="1194" t="s">
        <v>257</v>
      </c>
      <c r="F3" s="1196" t="s">
        <v>2210</v>
      </c>
      <c r="G3" s="1194" t="s">
        <v>2255</v>
      </c>
      <c r="H3" s="1194"/>
      <c r="I3" s="1194" t="s">
        <v>2256</v>
      </c>
      <c r="J3" s="1194"/>
      <c r="K3" s="1194" t="s">
        <v>2257</v>
      </c>
      <c r="L3" s="1194"/>
      <c r="M3" s="1199" t="s">
        <v>2180</v>
      </c>
      <c r="N3" s="1199" t="s">
        <v>2181</v>
      </c>
      <c r="O3" s="1199" t="s">
        <v>2182</v>
      </c>
      <c r="P3" s="1199" t="s">
        <v>2183</v>
      </c>
      <c r="Q3" s="1199" t="s">
        <v>2184</v>
      </c>
      <c r="R3" s="1199" t="s">
        <v>2185</v>
      </c>
      <c r="S3" s="1199" t="s">
        <v>2186</v>
      </c>
    </row>
    <row r="4" spans="2:19">
      <c r="B4" s="1195"/>
      <c r="C4" s="1194"/>
      <c r="D4" s="1194"/>
      <c r="E4" s="1194"/>
      <c r="F4" s="1197"/>
      <c r="G4" s="1194"/>
      <c r="H4" s="1194"/>
      <c r="I4" s="1194"/>
      <c r="J4" s="1194"/>
      <c r="K4" s="1194"/>
      <c r="L4" s="1194"/>
      <c r="M4" s="1199"/>
      <c r="N4" s="1199"/>
      <c r="O4" s="1199"/>
      <c r="P4" s="1199"/>
      <c r="Q4" s="1199"/>
      <c r="R4" s="1199"/>
      <c r="S4" s="1199"/>
    </row>
    <row r="5" spans="2:19">
      <c r="B5" s="1195"/>
      <c r="C5" s="1194"/>
      <c r="D5" s="1194"/>
      <c r="E5" s="1194"/>
      <c r="F5" s="1198"/>
      <c r="G5" s="1194"/>
      <c r="H5" s="1194"/>
      <c r="I5" s="1194"/>
      <c r="J5" s="1194"/>
      <c r="K5" s="1194"/>
      <c r="L5" s="1194"/>
      <c r="M5" s="1199"/>
      <c r="N5" s="1199"/>
      <c r="O5" s="1199"/>
      <c r="P5" s="1199"/>
      <c r="Q5" s="1199"/>
      <c r="R5" s="1199"/>
      <c r="S5" s="1199"/>
    </row>
    <row r="6" spans="2:19" ht="48" customHeight="1">
      <c r="B6" s="94" t="s">
        <v>7</v>
      </c>
      <c r="C6" s="106" t="s">
        <v>265</v>
      </c>
      <c r="D6" s="107" t="s">
        <v>13</v>
      </c>
      <c r="E6" s="107" t="str">
        <f t="shared" ref="E6:E23" si="0">B6&amp;C6&amp;D6</f>
        <v>処遇加算Ⅰ特定加算Ⅰベア加算</v>
      </c>
      <c r="F6" s="107" t="s">
        <v>2207</v>
      </c>
      <c r="G6" s="108" t="s">
        <v>2207</v>
      </c>
      <c r="H6" s="109" t="s">
        <v>2314</v>
      </c>
      <c r="I6" s="108"/>
      <c r="J6" s="110" t="s">
        <v>2211</v>
      </c>
      <c r="K6" s="108"/>
      <c r="L6" s="111" t="s">
        <v>2211</v>
      </c>
      <c r="M6" s="156" t="s">
        <v>2164</v>
      </c>
      <c r="N6" s="156" t="s">
        <v>2164</v>
      </c>
      <c r="O6" s="156" t="s">
        <v>2164</v>
      </c>
      <c r="P6" s="156" t="s">
        <v>2164</v>
      </c>
      <c r="Q6" s="156" t="s">
        <v>2164</v>
      </c>
      <c r="R6" s="156" t="s">
        <v>2164</v>
      </c>
      <c r="S6" s="156" t="s">
        <v>2164</v>
      </c>
    </row>
    <row r="7" spans="2:19" ht="48" customHeight="1">
      <c r="B7" s="94" t="s">
        <v>7</v>
      </c>
      <c r="C7" s="106" t="s">
        <v>265</v>
      </c>
      <c r="D7" s="107" t="s">
        <v>9</v>
      </c>
      <c r="E7" s="107" t="str">
        <f t="shared" si="0"/>
        <v>処遇加算Ⅰ特定加算Ⅰベア加算なし</v>
      </c>
      <c r="F7" s="107" t="s">
        <v>2260</v>
      </c>
      <c r="G7" s="108" t="s">
        <v>2207</v>
      </c>
      <c r="H7" s="109" t="s">
        <v>2290</v>
      </c>
      <c r="I7" s="108" t="s">
        <v>2166</v>
      </c>
      <c r="J7" s="110" t="s">
        <v>2293</v>
      </c>
      <c r="K7" s="112"/>
      <c r="L7" s="113"/>
      <c r="M7" s="156" t="s">
        <v>2318</v>
      </c>
      <c r="N7" s="156" t="s">
        <v>2164</v>
      </c>
      <c r="O7" s="156" t="s">
        <v>2164</v>
      </c>
      <c r="P7" s="156" t="s">
        <v>2164</v>
      </c>
      <c r="Q7" s="156" t="s">
        <v>2164</v>
      </c>
      <c r="R7" s="156" t="s">
        <v>2164</v>
      </c>
      <c r="S7" s="156" t="s">
        <v>2164</v>
      </c>
    </row>
    <row r="8" spans="2:19" ht="48" customHeight="1">
      <c r="B8" s="94" t="s">
        <v>262</v>
      </c>
      <c r="C8" s="106" t="s">
        <v>265</v>
      </c>
      <c r="D8" s="107" t="s">
        <v>13</v>
      </c>
      <c r="E8" s="107" t="str">
        <f t="shared" si="0"/>
        <v>処遇加算Ⅱ特定加算Ⅰベア加算</v>
      </c>
      <c r="F8" s="108" t="s">
        <v>2167</v>
      </c>
      <c r="G8" s="108" t="s">
        <v>2207</v>
      </c>
      <c r="H8" s="109" t="s">
        <v>2396</v>
      </c>
      <c r="I8" s="108" t="s">
        <v>2167</v>
      </c>
      <c r="J8" s="114" t="s">
        <v>2295</v>
      </c>
      <c r="K8" s="158"/>
      <c r="L8" s="155"/>
      <c r="M8" s="157" t="s">
        <v>2164</v>
      </c>
      <c r="N8" s="156" t="s">
        <v>2164</v>
      </c>
      <c r="O8" s="156" t="s">
        <v>2164</v>
      </c>
      <c r="P8" s="156" t="s">
        <v>2317</v>
      </c>
      <c r="Q8" s="156" t="s">
        <v>2164</v>
      </c>
      <c r="R8" s="156" t="s">
        <v>2164</v>
      </c>
      <c r="S8" s="156" t="s">
        <v>2164</v>
      </c>
    </row>
    <row r="9" spans="2:19" ht="48" customHeight="1">
      <c r="B9" s="94" t="s">
        <v>262</v>
      </c>
      <c r="C9" s="106" t="s">
        <v>265</v>
      </c>
      <c r="D9" s="107" t="s">
        <v>9</v>
      </c>
      <c r="E9" s="107" t="str">
        <f t="shared" si="0"/>
        <v>処遇加算Ⅱ特定加算Ⅰベア加算なし</v>
      </c>
      <c r="F9" s="108" t="s">
        <v>2170</v>
      </c>
      <c r="G9" s="108" t="s">
        <v>2207</v>
      </c>
      <c r="H9" s="109" t="s">
        <v>2395</v>
      </c>
      <c r="I9" s="108" t="s">
        <v>2166</v>
      </c>
      <c r="J9" s="115" t="s">
        <v>2394</v>
      </c>
      <c r="K9" s="116" t="s">
        <v>2170</v>
      </c>
      <c r="L9" s="117" t="s">
        <v>2310</v>
      </c>
      <c r="M9" s="156" t="s">
        <v>2318</v>
      </c>
      <c r="N9" s="156" t="s">
        <v>2164</v>
      </c>
      <c r="O9" s="156" t="s">
        <v>2164</v>
      </c>
      <c r="P9" s="156" t="s">
        <v>2317</v>
      </c>
      <c r="Q9" s="156" t="s">
        <v>2164</v>
      </c>
      <c r="R9" s="156" t="s">
        <v>2164</v>
      </c>
      <c r="S9" s="156" t="s">
        <v>2164</v>
      </c>
    </row>
    <row r="10" spans="2:19" ht="48" customHeight="1">
      <c r="B10" s="94" t="s">
        <v>263</v>
      </c>
      <c r="C10" s="106" t="s">
        <v>265</v>
      </c>
      <c r="D10" s="107" t="s">
        <v>13</v>
      </c>
      <c r="E10" s="107" t="str">
        <f t="shared" si="0"/>
        <v>処遇加算Ⅲ特定加算Ⅰベア加算</v>
      </c>
      <c r="F10" s="108" t="s">
        <v>2172</v>
      </c>
      <c r="G10" s="108" t="s">
        <v>2207</v>
      </c>
      <c r="H10" s="109" t="s">
        <v>2397</v>
      </c>
      <c r="I10" s="108" t="s">
        <v>2172</v>
      </c>
      <c r="J10" s="114" t="s">
        <v>2296</v>
      </c>
      <c r="K10" s="158"/>
      <c r="L10" s="155"/>
      <c r="M10" s="157" t="s">
        <v>2164</v>
      </c>
      <c r="N10" s="156" t="s">
        <v>2319</v>
      </c>
      <c r="O10" s="156" t="s">
        <v>2251</v>
      </c>
      <c r="P10" s="156" t="s">
        <v>2164</v>
      </c>
      <c r="Q10" s="156" t="s">
        <v>2164</v>
      </c>
      <c r="R10" s="156" t="s">
        <v>2164</v>
      </c>
      <c r="S10" s="156" t="s">
        <v>2164</v>
      </c>
    </row>
    <row r="11" spans="2:19" ht="48" customHeight="1">
      <c r="B11" s="94" t="s">
        <v>263</v>
      </c>
      <c r="C11" s="106" t="s">
        <v>265</v>
      </c>
      <c r="D11" s="107" t="s">
        <v>9</v>
      </c>
      <c r="E11" s="107" t="str">
        <f t="shared" si="0"/>
        <v>処遇加算Ⅲ特定加算Ⅰベア加算なし</v>
      </c>
      <c r="F11" s="108" t="s">
        <v>2175</v>
      </c>
      <c r="G11" s="108" t="s">
        <v>2207</v>
      </c>
      <c r="H11" s="109" t="s">
        <v>2393</v>
      </c>
      <c r="I11" s="108" t="s">
        <v>2166</v>
      </c>
      <c r="J11" s="115" t="s">
        <v>2392</v>
      </c>
      <c r="K11" s="116" t="s">
        <v>2175</v>
      </c>
      <c r="L11" s="150" t="s">
        <v>2297</v>
      </c>
      <c r="M11" s="156" t="s">
        <v>2318</v>
      </c>
      <c r="N11" s="156" t="s">
        <v>2319</v>
      </c>
      <c r="O11" s="156" t="s">
        <v>2251</v>
      </c>
      <c r="P11" s="156" t="s">
        <v>2164</v>
      </c>
      <c r="Q11" s="156" t="s">
        <v>2164</v>
      </c>
      <c r="R11" s="156" t="s">
        <v>2164</v>
      </c>
      <c r="S11" s="156" t="s">
        <v>2164</v>
      </c>
    </row>
    <row r="12" spans="2:19" ht="48" customHeight="1">
      <c r="B12" s="94" t="s">
        <v>7</v>
      </c>
      <c r="C12" s="106" t="s">
        <v>8</v>
      </c>
      <c r="D12" s="107" t="s">
        <v>13</v>
      </c>
      <c r="E12" s="107" t="str">
        <f t="shared" si="0"/>
        <v>処遇加算Ⅰ特定加算Ⅱベア加算</v>
      </c>
      <c r="F12" s="107" t="s">
        <v>2220</v>
      </c>
      <c r="G12" s="108" t="s">
        <v>2208</v>
      </c>
      <c r="H12" s="109" t="s">
        <v>2313</v>
      </c>
      <c r="I12" s="108"/>
      <c r="J12" s="115"/>
      <c r="K12" s="116"/>
      <c r="L12" s="117"/>
      <c r="M12" s="157" t="s">
        <v>2164</v>
      </c>
      <c r="N12" s="156" t="s">
        <v>2164</v>
      </c>
      <c r="O12" s="156" t="s">
        <v>2164</v>
      </c>
      <c r="P12" s="156" t="s">
        <v>2164</v>
      </c>
      <c r="Q12" s="156" t="s">
        <v>2164</v>
      </c>
      <c r="R12" s="156" t="s">
        <v>2164</v>
      </c>
      <c r="S12" s="156" t="s">
        <v>2164</v>
      </c>
    </row>
    <row r="13" spans="2:19" ht="48" customHeight="1">
      <c r="B13" s="94" t="s">
        <v>7</v>
      </c>
      <c r="C13" s="106" t="s">
        <v>8</v>
      </c>
      <c r="D13" s="107" t="s">
        <v>9</v>
      </c>
      <c r="E13" s="107" t="str">
        <f t="shared" si="0"/>
        <v>処遇加算Ⅰ特定加算Ⅱベア加算なし</v>
      </c>
      <c r="F13" s="107" t="s">
        <v>2261</v>
      </c>
      <c r="G13" s="108" t="s">
        <v>2208</v>
      </c>
      <c r="H13" s="109" t="s">
        <v>2291</v>
      </c>
      <c r="I13" s="108" t="s">
        <v>2168</v>
      </c>
      <c r="J13" s="151" t="s">
        <v>2294</v>
      </c>
      <c r="K13" s="116"/>
      <c r="L13" s="117"/>
      <c r="M13" s="156" t="s">
        <v>2318</v>
      </c>
      <c r="N13" s="156" t="s">
        <v>2164</v>
      </c>
      <c r="O13" s="156" t="s">
        <v>2164</v>
      </c>
      <c r="P13" s="156" t="s">
        <v>2164</v>
      </c>
      <c r="Q13" s="156" t="s">
        <v>2164</v>
      </c>
      <c r="R13" s="156" t="s">
        <v>2164</v>
      </c>
      <c r="S13" s="156" t="s">
        <v>2164</v>
      </c>
    </row>
    <row r="14" spans="2:19" ht="48" customHeight="1">
      <c r="B14" s="94" t="s">
        <v>262</v>
      </c>
      <c r="C14" s="106" t="s">
        <v>8</v>
      </c>
      <c r="D14" s="107" t="s">
        <v>13</v>
      </c>
      <c r="E14" s="107" t="str">
        <f t="shared" si="0"/>
        <v>処遇加算Ⅱ特定加算Ⅱベア加算</v>
      </c>
      <c r="F14" s="108" t="s">
        <v>2169</v>
      </c>
      <c r="G14" s="108" t="s">
        <v>2208</v>
      </c>
      <c r="H14" s="109" t="s">
        <v>2398</v>
      </c>
      <c r="I14" s="108" t="s">
        <v>2169</v>
      </c>
      <c r="J14" s="114" t="s">
        <v>2298</v>
      </c>
      <c r="K14" s="158"/>
      <c r="L14" s="155"/>
      <c r="M14" s="156" t="s">
        <v>2164</v>
      </c>
      <c r="N14" s="156" t="s">
        <v>2164</v>
      </c>
      <c r="O14" s="156" t="s">
        <v>2164</v>
      </c>
      <c r="P14" s="156" t="s">
        <v>2317</v>
      </c>
      <c r="Q14" s="156" t="s">
        <v>2164</v>
      </c>
      <c r="R14" s="156" t="s">
        <v>2164</v>
      </c>
      <c r="S14" s="156" t="s">
        <v>2164</v>
      </c>
    </row>
    <row r="15" spans="2:19" ht="48" customHeight="1">
      <c r="B15" s="94" t="s">
        <v>262</v>
      </c>
      <c r="C15" s="106" t="s">
        <v>8</v>
      </c>
      <c r="D15" s="107" t="s">
        <v>9</v>
      </c>
      <c r="E15" s="107" t="str">
        <f t="shared" si="0"/>
        <v>処遇加算Ⅱ特定加算Ⅱベア加算なし</v>
      </c>
      <c r="F15" s="108" t="s">
        <v>2171</v>
      </c>
      <c r="G15" s="108" t="s">
        <v>2208</v>
      </c>
      <c r="H15" s="109" t="s">
        <v>2389</v>
      </c>
      <c r="I15" s="108" t="s">
        <v>2168</v>
      </c>
      <c r="J15" s="115" t="s">
        <v>2388</v>
      </c>
      <c r="K15" s="116" t="s">
        <v>2171</v>
      </c>
      <c r="L15" s="117" t="s">
        <v>2299</v>
      </c>
      <c r="M15" s="156" t="s">
        <v>2318</v>
      </c>
      <c r="N15" s="156" t="s">
        <v>2164</v>
      </c>
      <c r="O15" s="156" t="s">
        <v>2164</v>
      </c>
      <c r="P15" s="156" t="s">
        <v>2317</v>
      </c>
      <c r="Q15" s="156" t="s">
        <v>2164</v>
      </c>
      <c r="R15" s="156" t="s">
        <v>2164</v>
      </c>
      <c r="S15" s="156" t="s">
        <v>2164</v>
      </c>
    </row>
    <row r="16" spans="2:19" ht="48" customHeight="1">
      <c r="B16" s="94" t="s">
        <v>263</v>
      </c>
      <c r="C16" s="106" t="s">
        <v>8</v>
      </c>
      <c r="D16" s="107" t="s">
        <v>13</v>
      </c>
      <c r="E16" s="107" t="str">
        <f t="shared" si="0"/>
        <v>処遇加算Ⅲ特定加算Ⅱベア加算</v>
      </c>
      <c r="F16" s="108" t="s">
        <v>2174</v>
      </c>
      <c r="G16" s="108" t="s">
        <v>2208</v>
      </c>
      <c r="H16" s="149" t="s">
        <v>2399</v>
      </c>
      <c r="I16" s="108" t="s">
        <v>2174</v>
      </c>
      <c r="J16" s="151" t="s">
        <v>2301</v>
      </c>
      <c r="K16" s="158"/>
      <c r="L16" s="155"/>
      <c r="M16" s="157" t="s">
        <v>2164</v>
      </c>
      <c r="N16" s="156" t="s">
        <v>2319</v>
      </c>
      <c r="O16" s="156" t="s">
        <v>2251</v>
      </c>
      <c r="P16" s="156" t="s">
        <v>2164</v>
      </c>
      <c r="Q16" s="156" t="s">
        <v>2164</v>
      </c>
      <c r="R16" s="156" t="s">
        <v>2164</v>
      </c>
      <c r="S16" s="156" t="s">
        <v>2164</v>
      </c>
    </row>
    <row r="17" spans="2:19" ht="48" customHeight="1">
      <c r="B17" s="94" t="s">
        <v>263</v>
      </c>
      <c r="C17" s="106" t="s">
        <v>8</v>
      </c>
      <c r="D17" s="107" t="s">
        <v>9</v>
      </c>
      <c r="E17" s="107" t="str">
        <f t="shared" si="0"/>
        <v>処遇加算Ⅲ特定加算Ⅱベア加算なし</v>
      </c>
      <c r="F17" s="108" t="s">
        <v>2177</v>
      </c>
      <c r="G17" s="112" t="s">
        <v>2208</v>
      </c>
      <c r="H17" s="149" t="s">
        <v>2390</v>
      </c>
      <c r="I17" s="108" t="s">
        <v>2174</v>
      </c>
      <c r="J17" s="110" t="s">
        <v>2387</v>
      </c>
      <c r="K17" s="118" t="s">
        <v>2177</v>
      </c>
      <c r="L17" s="152" t="s">
        <v>2300</v>
      </c>
      <c r="M17" s="156" t="s">
        <v>2318</v>
      </c>
      <c r="N17" s="156" t="s">
        <v>2319</v>
      </c>
      <c r="O17" s="156" t="s">
        <v>2251</v>
      </c>
      <c r="P17" s="156" t="s">
        <v>2164</v>
      </c>
      <c r="Q17" s="156" t="s">
        <v>2164</v>
      </c>
      <c r="R17" s="156" t="s">
        <v>2164</v>
      </c>
      <c r="S17" s="156" t="s">
        <v>2164</v>
      </c>
    </row>
    <row r="18" spans="2:19" ht="48" customHeight="1">
      <c r="B18" s="94" t="s">
        <v>7</v>
      </c>
      <c r="C18" s="106" t="s">
        <v>11</v>
      </c>
      <c r="D18" s="107" t="s">
        <v>13</v>
      </c>
      <c r="E18" s="107" t="str">
        <f t="shared" si="0"/>
        <v>処遇加算Ⅰ特定加算なしベア加算</v>
      </c>
      <c r="F18" s="120" t="s">
        <v>2209</v>
      </c>
      <c r="G18" s="112" t="s">
        <v>2208</v>
      </c>
      <c r="H18" s="121" t="s">
        <v>2302</v>
      </c>
      <c r="I18" s="122" t="s">
        <v>2209</v>
      </c>
      <c r="J18" s="109" t="s">
        <v>2303</v>
      </c>
      <c r="K18" s="108"/>
      <c r="L18" s="111"/>
      <c r="M18" s="157" t="s">
        <v>2164</v>
      </c>
      <c r="N18" s="156" t="s">
        <v>2164</v>
      </c>
      <c r="O18" s="156" t="s">
        <v>2164</v>
      </c>
      <c r="P18" s="156" t="s">
        <v>2164</v>
      </c>
      <c r="Q18" s="156" t="s">
        <v>2320</v>
      </c>
      <c r="R18" s="156" t="s">
        <v>2164</v>
      </c>
      <c r="S18" s="156" t="s">
        <v>2321</v>
      </c>
    </row>
    <row r="19" spans="2:19" ht="48" customHeight="1">
      <c r="B19" s="94" t="s">
        <v>7</v>
      </c>
      <c r="C19" s="106" t="s">
        <v>11</v>
      </c>
      <c r="D19" s="107" t="s">
        <v>9</v>
      </c>
      <c r="E19" s="107" t="str">
        <f t="shared" si="0"/>
        <v>処遇加算Ⅰ特定加算なしベア加算なし</v>
      </c>
      <c r="F19" s="120" t="s">
        <v>2262</v>
      </c>
      <c r="G19" s="116" t="s">
        <v>2208</v>
      </c>
      <c r="H19" s="123" t="s">
        <v>2292</v>
      </c>
      <c r="I19" s="122" t="s">
        <v>2209</v>
      </c>
      <c r="J19" s="109" t="s">
        <v>2307</v>
      </c>
      <c r="K19" s="108" t="s">
        <v>2173</v>
      </c>
      <c r="L19" s="110" t="s">
        <v>2304</v>
      </c>
      <c r="M19" s="156" t="s">
        <v>2318</v>
      </c>
      <c r="N19" s="156" t="s">
        <v>2164</v>
      </c>
      <c r="O19" s="156" t="s">
        <v>2164</v>
      </c>
      <c r="P19" s="156" t="s">
        <v>2164</v>
      </c>
      <c r="Q19" s="156" t="s">
        <v>2320</v>
      </c>
      <c r="R19" s="156" t="s">
        <v>2164</v>
      </c>
      <c r="S19" s="156" t="s">
        <v>2321</v>
      </c>
    </row>
    <row r="20" spans="2:19" ht="48" customHeight="1">
      <c r="B20" s="94" t="s">
        <v>262</v>
      </c>
      <c r="C20" s="106" t="s">
        <v>11</v>
      </c>
      <c r="D20" s="107" t="s">
        <v>13</v>
      </c>
      <c r="E20" s="107" t="str">
        <f t="shared" si="0"/>
        <v>処遇加算Ⅱ特定加算なしベア加算</v>
      </c>
      <c r="F20" s="108" t="s">
        <v>271</v>
      </c>
      <c r="G20" s="118" t="s">
        <v>267</v>
      </c>
      <c r="H20" s="119" t="s">
        <v>2305</v>
      </c>
      <c r="I20" s="122" t="s">
        <v>2209</v>
      </c>
      <c r="J20" s="153" t="s">
        <v>2400</v>
      </c>
      <c r="K20" s="108" t="s">
        <v>271</v>
      </c>
      <c r="L20" s="109" t="s">
        <v>2316</v>
      </c>
      <c r="M20" s="157" t="s">
        <v>2164</v>
      </c>
      <c r="N20" s="156" t="s">
        <v>2164</v>
      </c>
      <c r="O20" s="156" t="s">
        <v>2164</v>
      </c>
      <c r="P20" s="156" t="s">
        <v>2164</v>
      </c>
      <c r="Q20" s="156" t="s">
        <v>2320</v>
      </c>
      <c r="R20" s="156" t="s">
        <v>2164</v>
      </c>
      <c r="S20" s="156" t="s">
        <v>2321</v>
      </c>
    </row>
    <row r="21" spans="2:19" ht="48" customHeight="1">
      <c r="B21" s="94" t="s">
        <v>262</v>
      </c>
      <c r="C21" s="106" t="s">
        <v>11</v>
      </c>
      <c r="D21" s="107" t="s">
        <v>9</v>
      </c>
      <c r="E21" s="107" t="str">
        <f t="shared" si="0"/>
        <v>処遇加算Ⅱ特定加算なしベア加算なし</v>
      </c>
      <c r="F21" s="108" t="s">
        <v>2176</v>
      </c>
      <c r="G21" s="108" t="s">
        <v>269</v>
      </c>
      <c r="H21" s="109" t="s">
        <v>2385</v>
      </c>
      <c r="I21" s="108" t="s">
        <v>271</v>
      </c>
      <c r="J21" s="153" t="s">
        <v>2315</v>
      </c>
      <c r="K21" s="108" t="s">
        <v>2176</v>
      </c>
      <c r="L21" s="154" t="s">
        <v>2306</v>
      </c>
      <c r="M21" s="156" t="s">
        <v>2318</v>
      </c>
      <c r="N21" s="156" t="s">
        <v>2164</v>
      </c>
      <c r="O21" s="156" t="s">
        <v>2164</v>
      </c>
      <c r="P21" s="156" t="s">
        <v>2164</v>
      </c>
      <c r="Q21" s="156" t="s">
        <v>2320</v>
      </c>
      <c r="R21" s="156" t="s">
        <v>2164</v>
      </c>
      <c r="S21" s="156" t="s">
        <v>2321</v>
      </c>
    </row>
    <row r="22" spans="2:19" ht="48" customHeight="1">
      <c r="B22" s="94" t="s">
        <v>263</v>
      </c>
      <c r="C22" s="106" t="s">
        <v>11</v>
      </c>
      <c r="D22" s="107" t="s">
        <v>13</v>
      </c>
      <c r="E22" s="107" t="str">
        <f t="shared" si="0"/>
        <v>処遇加算Ⅲ特定加算なしベア加算</v>
      </c>
      <c r="F22" s="108" t="s">
        <v>2178</v>
      </c>
      <c r="G22" s="108" t="s">
        <v>269</v>
      </c>
      <c r="H22" s="109" t="s">
        <v>2402</v>
      </c>
      <c r="I22" s="108" t="s">
        <v>271</v>
      </c>
      <c r="J22" s="153" t="s">
        <v>2401</v>
      </c>
      <c r="K22" s="108" t="s">
        <v>2178</v>
      </c>
      <c r="L22" s="111" t="s">
        <v>2308</v>
      </c>
      <c r="M22" s="156" t="s">
        <v>2164</v>
      </c>
      <c r="N22" s="156" t="s">
        <v>2319</v>
      </c>
      <c r="O22" s="156" t="s">
        <v>2251</v>
      </c>
      <c r="P22" s="156" t="s">
        <v>2164</v>
      </c>
      <c r="Q22" s="156" t="s">
        <v>2320</v>
      </c>
      <c r="R22" s="156" t="s">
        <v>2164</v>
      </c>
      <c r="S22" s="156" t="s">
        <v>2321</v>
      </c>
    </row>
    <row r="23" spans="2:19" ht="48" customHeight="1">
      <c r="B23" s="94" t="s">
        <v>263</v>
      </c>
      <c r="C23" s="106" t="s">
        <v>11</v>
      </c>
      <c r="D23" s="107" t="s">
        <v>9</v>
      </c>
      <c r="E23" s="107" t="str">
        <f t="shared" si="0"/>
        <v>処遇加算Ⅲ特定加算なしベア加算なし</v>
      </c>
      <c r="F23" s="108" t="s">
        <v>2179</v>
      </c>
      <c r="G23" s="108" t="s">
        <v>271</v>
      </c>
      <c r="H23" s="109" t="s">
        <v>2391</v>
      </c>
      <c r="I23" s="108" t="s">
        <v>2176</v>
      </c>
      <c r="J23" s="110" t="s">
        <v>2386</v>
      </c>
      <c r="K23" s="108" t="s">
        <v>2179</v>
      </c>
      <c r="L23" s="111" t="s">
        <v>2309</v>
      </c>
      <c r="M23" s="156" t="s">
        <v>2318</v>
      </c>
      <c r="N23" s="156" t="s">
        <v>2319</v>
      </c>
      <c r="O23" s="156" t="s">
        <v>2251</v>
      </c>
      <c r="P23" s="156" t="s">
        <v>2164</v>
      </c>
      <c r="Q23" s="156" t="s">
        <v>2320</v>
      </c>
      <c r="R23" s="156" t="s">
        <v>2164</v>
      </c>
      <c r="S23" s="156" t="s">
        <v>2321</v>
      </c>
    </row>
    <row r="24" spans="2:19" ht="20.25" customHeight="1">
      <c r="E24" s="93"/>
      <c r="F24" s="93"/>
      <c r="G24" s="93"/>
      <c r="H24" s="92"/>
      <c r="I24" s="93"/>
      <c r="J24" s="95"/>
      <c r="K24" s="93"/>
      <c r="L24" s="92"/>
      <c r="M24" s="93"/>
      <c r="N24" s="93"/>
      <c r="O24" s="93"/>
      <c r="P24" s="93"/>
      <c r="Q24" s="93"/>
      <c r="R24" s="93"/>
      <c r="S24" s="93"/>
    </row>
    <row r="25" spans="2:19" ht="21.6">
      <c r="B25" s="93"/>
      <c r="C25" s="93"/>
      <c r="D25" s="93"/>
      <c r="E25" s="93"/>
      <c r="F25" s="93"/>
      <c r="G25" s="93"/>
      <c r="H25" s="92"/>
      <c r="L25" s="97">
        <v>1</v>
      </c>
      <c r="M25" s="93"/>
      <c r="N25" s="93"/>
      <c r="O25" s="93"/>
      <c r="P25" s="93"/>
      <c r="Q25" s="102" t="s">
        <v>2187</v>
      </c>
      <c r="R25" s="102" t="s">
        <v>2188</v>
      </c>
      <c r="S25" s="102" t="s">
        <v>2187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K1749"/>
  <sheetViews>
    <sheetView workbookViewId="0"/>
  </sheetViews>
  <sheetFormatPr defaultColWidth="9" defaultRowHeight="13.2"/>
  <cols>
    <col min="1" max="1" width="15.19921875" style="1" bestFit="1" customWidth="1"/>
    <col min="2" max="2" width="9" style="1"/>
    <col min="3" max="3" width="16.69921875" style="1" bestFit="1" customWidth="1"/>
    <col min="4" max="4" width="16" style="1" bestFit="1" customWidth="1"/>
    <col min="5" max="5" width="9" style="1"/>
    <col min="6" max="6" width="19.5" style="1" bestFit="1" customWidth="1"/>
    <col min="7" max="9" width="9" style="1"/>
    <col min="10" max="10" width="52.19921875" style="1" bestFit="1" customWidth="1"/>
    <col min="11" max="11" width="12.19921875" style="1" bestFit="1" customWidth="1"/>
    <col min="12" max="16384" width="9" style="1"/>
  </cols>
  <sheetData>
    <row r="1" spans="1:11" ht="16.8" thickBot="1">
      <c r="A1" s="5" t="s">
        <v>308</v>
      </c>
      <c r="C1" s="1" t="s">
        <v>309</v>
      </c>
      <c r="F1" s="1" t="s">
        <v>310</v>
      </c>
    </row>
    <row r="2" spans="1:11" ht="18.600000000000001" thickBot="1">
      <c r="A2" s="65" t="s">
        <v>311</v>
      </c>
      <c r="C2" s="66" t="s">
        <v>312</v>
      </c>
      <c r="D2" s="67" t="s">
        <v>313</v>
      </c>
      <c r="F2" s="68" t="s">
        <v>314</v>
      </c>
      <c r="G2" s="69">
        <v>0.7</v>
      </c>
      <c r="H2" s="69">
        <v>0.55000000000000004</v>
      </c>
      <c r="I2" s="70">
        <v>0.45</v>
      </c>
      <c r="J2" s="66" t="s">
        <v>315</v>
      </c>
      <c r="K2" s="67" t="s">
        <v>316</v>
      </c>
    </row>
    <row r="3" spans="1:11" ht="18">
      <c r="A3" s="71" t="s">
        <v>317</v>
      </c>
      <c r="C3" s="72" t="s">
        <v>317</v>
      </c>
      <c r="D3" s="73" t="s">
        <v>318</v>
      </c>
      <c r="F3" s="72" t="s">
        <v>319</v>
      </c>
      <c r="G3" s="74">
        <v>11.4</v>
      </c>
      <c r="H3" s="74">
        <v>11.1</v>
      </c>
      <c r="I3" s="75">
        <v>10.9</v>
      </c>
      <c r="J3" s="72" t="s">
        <v>255</v>
      </c>
      <c r="K3" s="76">
        <v>0.7</v>
      </c>
    </row>
    <row r="4" spans="1:11" ht="18">
      <c r="A4" s="16" t="s">
        <v>320</v>
      </c>
      <c r="C4" s="77" t="s">
        <v>317</v>
      </c>
      <c r="D4" s="78" t="s">
        <v>321</v>
      </c>
      <c r="F4" s="77" t="s">
        <v>322</v>
      </c>
      <c r="G4" s="79">
        <v>11.4</v>
      </c>
      <c r="H4" s="79">
        <v>11.1</v>
      </c>
      <c r="I4" s="80">
        <v>10.9</v>
      </c>
      <c r="J4" s="77" t="s">
        <v>275</v>
      </c>
      <c r="K4" s="81">
        <v>0.7</v>
      </c>
    </row>
    <row r="5" spans="1:11" ht="18">
      <c r="A5" s="16" t="s">
        <v>323</v>
      </c>
      <c r="C5" s="77" t="s">
        <v>317</v>
      </c>
      <c r="D5" s="78" t="s">
        <v>324</v>
      </c>
      <c r="F5" s="77" t="s">
        <v>325</v>
      </c>
      <c r="G5" s="79">
        <v>11.4</v>
      </c>
      <c r="H5" s="79">
        <v>11.1</v>
      </c>
      <c r="I5" s="80">
        <v>10.9</v>
      </c>
      <c r="J5" s="77" t="s">
        <v>278</v>
      </c>
      <c r="K5" s="81">
        <v>0.7</v>
      </c>
    </row>
    <row r="6" spans="1:11" ht="18">
      <c r="A6" s="16" t="s">
        <v>326</v>
      </c>
      <c r="C6" s="77" t="s">
        <v>317</v>
      </c>
      <c r="D6" s="78" t="s">
        <v>327</v>
      </c>
      <c r="F6" s="77" t="s">
        <v>328</v>
      </c>
      <c r="G6" s="79">
        <v>11.4</v>
      </c>
      <c r="H6" s="79">
        <v>11.1</v>
      </c>
      <c r="I6" s="80">
        <v>10.9</v>
      </c>
      <c r="J6" s="77" t="s">
        <v>273</v>
      </c>
      <c r="K6" s="81">
        <v>0.7</v>
      </c>
    </row>
    <row r="7" spans="1:11" ht="18">
      <c r="A7" s="16" t="s">
        <v>329</v>
      </c>
      <c r="C7" s="77" t="s">
        <v>317</v>
      </c>
      <c r="D7" s="78" t="s">
        <v>330</v>
      </c>
      <c r="F7" s="77" t="s">
        <v>331</v>
      </c>
      <c r="G7" s="79">
        <v>11.4</v>
      </c>
      <c r="H7" s="79">
        <v>11.1</v>
      </c>
      <c r="I7" s="80">
        <v>10.9</v>
      </c>
      <c r="J7" s="77" t="s">
        <v>276</v>
      </c>
      <c r="K7" s="81">
        <v>0.45</v>
      </c>
    </row>
    <row r="8" spans="1:11" ht="18">
      <c r="A8" s="16" t="s">
        <v>332</v>
      </c>
      <c r="C8" s="77" t="s">
        <v>317</v>
      </c>
      <c r="D8" s="78" t="s">
        <v>333</v>
      </c>
      <c r="F8" s="77" t="s">
        <v>334</v>
      </c>
      <c r="G8" s="79">
        <v>11.4</v>
      </c>
      <c r="H8" s="79">
        <v>11.1</v>
      </c>
      <c r="I8" s="80">
        <v>10.9</v>
      </c>
      <c r="J8" s="77" t="s">
        <v>279</v>
      </c>
      <c r="K8" s="81">
        <v>0.45</v>
      </c>
    </row>
    <row r="9" spans="1:11" ht="18">
      <c r="A9" s="16" t="s">
        <v>335</v>
      </c>
      <c r="C9" s="77" t="s">
        <v>317</v>
      </c>
      <c r="D9" s="78" t="s">
        <v>336</v>
      </c>
      <c r="F9" s="77" t="s">
        <v>337</v>
      </c>
      <c r="G9" s="79">
        <v>11.4</v>
      </c>
      <c r="H9" s="79">
        <v>11.1</v>
      </c>
      <c r="I9" s="80">
        <v>10.9</v>
      </c>
      <c r="J9" s="77" t="s">
        <v>280</v>
      </c>
      <c r="K9" s="81">
        <v>0.55000000000000004</v>
      </c>
    </row>
    <row r="10" spans="1:11" ht="18">
      <c r="A10" s="16" t="s">
        <v>338</v>
      </c>
      <c r="C10" s="77" t="s">
        <v>317</v>
      </c>
      <c r="D10" s="78" t="s">
        <v>339</v>
      </c>
      <c r="F10" s="77" t="s">
        <v>340</v>
      </c>
      <c r="G10" s="79">
        <v>11.4</v>
      </c>
      <c r="H10" s="79">
        <v>11.1</v>
      </c>
      <c r="I10" s="80">
        <v>10.9</v>
      </c>
      <c r="J10" s="77" t="s">
        <v>282</v>
      </c>
      <c r="K10" s="81">
        <v>0.45</v>
      </c>
    </row>
    <row r="11" spans="1:11" ht="18">
      <c r="A11" s="16" t="s">
        <v>341</v>
      </c>
      <c r="C11" s="77" t="s">
        <v>317</v>
      </c>
      <c r="D11" s="78" t="s">
        <v>342</v>
      </c>
      <c r="F11" s="77" t="s">
        <v>343</v>
      </c>
      <c r="G11" s="79">
        <v>11.4</v>
      </c>
      <c r="H11" s="79">
        <v>11.1</v>
      </c>
      <c r="I11" s="80">
        <v>10.9</v>
      </c>
      <c r="J11" s="77" t="s">
        <v>284</v>
      </c>
      <c r="K11" s="81">
        <v>0.45</v>
      </c>
    </row>
    <row r="12" spans="1:11" ht="18">
      <c r="A12" s="16" t="s">
        <v>344</v>
      </c>
      <c r="C12" s="77" t="s">
        <v>317</v>
      </c>
      <c r="D12" s="78" t="s">
        <v>345</v>
      </c>
      <c r="F12" s="77" t="s">
        <v>346</v>
      </c>
      <c r="G12" s="79">
        <v>11.4</v>
      </c>
      <c r="H12" s="79">
        <v>11.1</v>
      </c>
      <c r="I12" s="80">
        <v>10.9</v>
      </c>
      <c r="J12" s="77" t="s">
        <v>285</v>
      </c>
      <c r="K12" s="81">
        <v>0.55000000000000004</v>
      </c>
    </row>
    <row r="13" spans="1:11" ht="18">
      <c r="A13" s="16" t="s">
        <v>347</v>
      </c>
      <c r="C13" s="77" t="s">
        <v>317</v>
      </c>
      <c r="D13" s="78" t="s">
        <v>348</v>
      </c>
      <c r="F13" s="77" t="s">
        <v>349</v>
      </c>
      <c r="G13" s="79">
        <v>11.4</v>
      </c>
      <c r="H13" s="79">
        <v>11.1</v>
      </c>
      <c r="I13" s="80">
        <v>10.9</v>
      </c>
      <c r="J13" s="77" t="s">
        <v>287</v>
      </c>
      <c r="K13" s="81">
        <v>0.55000000000000004</v>
      </c>
    </row>
    <row r="14" spans="1:11" ht="18">
      <c r="A14" s="16" t="s">
        <v>350</v>
      </c>
      <c r="C14" s="77" t="s">
        <v>317</v>
      </c>
      <c r="D14" s="78" t="s">
        <v>351</v>
      </c>
      <c r="F14" s="77" t="s">
        <v>352</v>
      </c>
      <c r="G14" s="79">
        <v>11.4</v>
      </c>
      <c r="H14" s="79">
        <v>11.1</v>
      </c>
      <c r="I14" s="80">
        <v>10.9</v>
      </c>
      <c r="J14" s="77" t="s">
        <v>289</v>
      </c>
      <c r="K14" s="81">
        <v>0.55000000000000004</v>
      </c>
    </row>
    <row r="15" spans="1:11" ht="18">
      <c r="A15" s="16" t="s">
        <v>4</v>
      </c>
      <c r="C15" s="77" t="s">
        <v>317</v>
      </c>
      <c r="D15" s="78" t="s">
        <v>353</v>
      </c>
      <c r="F15" s="77" t="s">
        <v>354</v>
      </c>
      <c r="G15" s="79">
        <v>11.4</v>
      </c>
      <c r="H15" s="79">
        <v>11.1</v>
      </c>
      <c r="I15" s="80">
        <v>10.9</v>
      </c>
      <c r="J15" s="77" t="s">
        <v>290</v>
      </c>
      <c r="K15" s="81">
        <v>0.45</v>
      </c>
    </row>
    <row r="16" spans="1:11" ht="18">
      <c r="A16" s="16" t="s">
        <v>355</v>
      </c>
      <c r="C16" s="77" t="s">
        <v>317</v>
      </c>
      <c r="D16" s="78" t="s">
        <v>356</v>
      </c>
      <c r="F16" s="77" t="s">
        <v>357</v>
      </c>
      <c r="G16" s="79">
        <v>11.4</v>
      </c>
      <c r="H16" s="79">
        <v>11.1</v>
      </c>
      <c r="I16" s="80">
        <v>10.9</v>
      </c>
      <c r="J16" s="77" t="s">
        <v>292</v>
      </c>
      <c r="K16" s="81">
        <v>0.45</v>
      </c>
    </row>
    <row r="17" spans="1:11" ht="18">
      <c r="A17" s="16" t="s">
        <v>358</v>
      </c>
      <c r="C17" s="77" t="s">
        <v>317</v>
      </c>
      <c r="D17" s="78" t="s">
        <v>359</v>
      </c>
      <c r="F17" s="77" t="s">
        <v>360</v>
      </c>
      <c r="G17" s="79">
        <v>11.4</v>
      </c>
      <c r="H17" s="79">
        <v>11.1</v>
      </c>
      <c r="I17" s="80">
        <v>10.9</v>
      </c>
      <c r="J17" s="77" t="s">
        <v>293</v>
      </c>
      <c r="K17" s="81">
        <v>0.45</v>
      </c>
    </row>
    <row r="18" spans="1:11" ht="18">
      <c r="A18" s="16" t="s">
        <v>361</v>
      </c>
      <c r="C18" s="77" t="s">
        <v>317</v>
      </c>
      <c r="D18" s="78" t="s">
        <v>362</v>
      </c>
      <c r="F18" s="77" t="s">
        <v>363</v>
      </c>
      <c r="G18" s="79">
        <v>11.4</v>
      </c>
      <c r="H18" s="79">
        <v>11.1</v>
      </c>
      <c r="I18" s="80">
        <v>10.9</v>
      </c>
      <c r="J18" s="77" t="s">
        <v>294</v>
      </c>
      <c r="K18" s="81">
        <v>0.55000000000000004</v>
      </c>
    </row>
    <row r="19" spans="1:11" ht="18">
      <c r="A19" s="16" t="s">
        <v>364</v>
      </c>
      <c r="C19" s="77" t="s">
        <v>317</v>
      </c>
      <c r="D19" s="78" t="s">
        <v>365</v>
      </c>
      <c r="F19" s="77" t="s">
        <v>366</v>
      </c>
      <c r="G19" s="79">
        <v>11.4</v>
      </c>
      <c r="H19" s="79">
        <v>11.1</v>
      </c>
      <c r="I19" s="80">
        <v>10.9</v>
      </c>
      <c r="J19" s="77" t="s">
        <v>296</v>
      </c>
      <c r="K19" s="81">
        <v>0.45</v>
      </c>
    </row>
    <row r="20" spans="1:11" ht="18">
      <c r="A20" s="16" t="s">
        <v>367</v>
      </c>
      <c r="C20" s="77" t="s">
        <v>317</v>
      </c>
      <c r="D20" s="78" t="s">
        <v>368</v>
      </c>
      <c r="F20" s="77" t="s">
        <v>369</v>
      </c>
      <c r="G20" s="79">
        <v>11.4</v>
      </c>
      <c r="H20" s="79">
        <v>11.1</v>
      </c>
      <c r="I20" s="80">
        <v>10.9</v>
      </c>
      <c r="J20" s="77" t="s">
        <v>297</v>
      </c>
      <c r="K20" s="81">
        <v>0.45</v>
      </c>
    </row>
    <row r="21" spans="1:11" ht="18">
      <c r="A21" s="16" t="s">
        <v>370</v>
      </c>
      <c r="C21" s="77" t="s">
        <v>317</v>
      </c>
      <c r="D21" s="78" t="s">
        <v>371</v>
      </c>
      <c r="F21" s="77" t="s">
        <v>372</v>
      </c>
      <c r="G21" s="79">
        <v>11.4</v>
      </c>
      <c r="H21" s="79">
        <v>11.1</v>
      </c>
      <c r="I21" s="80">
        <v>10.9</v>
      </c>
      <c r="J21" s="77" t="s">
        <v>373</v>
      </c>
      <c r="K21" s="81">
        <v>0.45</v>
      </c>
    </row>
    <row r="22" spans="1:11" ht="18">
      <c r="A22" s="16" t="s">
        <v>374</v>
      </c>
      <c r="C22" s="77" t="s">
        <v>317</v>
      </c>
      <c r="D22" s="78" t="s">
        <v>375</v>
      </c>
      <c r="F22" s="77" t="s">
        <v>376</v>
      </c>
      <c r="G22" s="79">
        <v>11.4</v>
      </c>
      <c r="H22" s="79">
        <v>11.1</v>
      </c>
      <c r="I22" s="80">
        <v>10.9</v>
      </c>
      <c r="J22" s="77" t="s">
        <v>299</v>
      </c>
      <c r="K22" s="81">
        <v>0.45</v>
      </c>
    </row>
    <row r="23" spans="1:11" ht="18">
      <c r="A23" s="16" t="s">
        <v>377</v>
      </c>
      <c r="C23" s="77" t="s">
        <v>317</v>
      </c>
      <c r="D23" s="78" t="s">
        <v>378</v>
      </c>
      <c r="F23" s="77" t="s">
        <v>379</v>
      </c>
      <c r="G23" s="79">
        <v>11.4</v>
      </c>
      <c r="H23" s="79">
        <v>11.1</v>
      </c>
      <c r="I23" s="80">
        <v>10.9</v>
      </c>
      <c r="J23" s="77" t="s">
        <v>301</v>
      </c>
      <c r="K23" s="81">
        <v>0.45</v>
      </c>
    </row>
    <row r="24" spans="1:11" ht="18.600000000000001" thickBot="1">
      <c r="A24" s="16" t="s">
        <v>380</v>
      </c>
      <c r="C24" s="77" t="s">
        <v>317</v>
      </c>
      <c r="D24" s="78" t="s">
        <v>381</v>
      </c>
      <c r="F24" s="77" t="s">
        <v>382</v>
      </c>
      <c r="G24" s="79">
        <v>11.4</v>
      </c>
      <c r="H24" s="79">
        <v>11.1</v>
      </c>
      <c r="I24" s="80">
        <v>10.9</v>
      </c>
      <c r="J24" s="133" t="s">
        <v>302</v>
      </c>
      <c r="K24" s="134">
        <v>0.45</v>
      </c>
    </row>
    <row r="25" spans="1:11" ht="18">
      <c r="A25" s="16" t="s">
        <v>383</v>
      </c>
      <c r="C25" s="77" t="s">
        <v>317</v>
      </c>
      <c r="D25" s="78" t="s">
        <v>384</v>
      </c>
      <c r="F25" s="77" t="s">
        <v>385</v>
      </c>
      <c r="G25" s="79">
        <v>11.4</v>
      </c>
      <c r="H25" s="79">
        <v>11.1</v>
      </c>
      <c r="I25" s="80">
        <v>10.9</v>
      </c>
      <c r="J25" s="72" t="s">
        <v>304</v>
      </c>
      <c r="K25" s="76">
        <v>0.7</v>
      </c>
    </row>
    <row r="26" spans="1:11" ht="18.600000000000001" thickBot="1">
      <c r="A26" s="16" t="s">
        <v>386</v>
      </c>
      <c r="C26" s="77" t="s">
        <v>317</v>
      </c>
      <c r="D26" s="78" t="s">
        <v>387</v>
      </c>
      <c r="F26" s="77" t="s">
        <v>388</v>
      </c>
      <c r="G26" s="82">
        <v>11.12</v>
      </c>
      <c r="H26" s="82">
        <v>10.88</v>
      </c>
      <c r="I26" s="83">
        <v>10.72</v>
      </c>
      <c r="J26" s="84" t="s">
        <v>306</v>
      </c>
      <c r="K26" s="135">
        <v>0.45</v>
      </c>
    </row>
    <row r="27" spans="1:11" ht="16.2">
      <c r="A27" s="16" t="s">
        <v>389</v>
      </c>
      <c r="C27" s="77" t="s">
        <v>317</v>
      </c>
      <c r="D27" s="78" t="s">
        <v>390</v>
      </c>
      <c r="F27" s="86" t="s">
        <v>391</v>
      </c>
      <c r="G27" s="2">
        <v>11.12</v>
      </c>
      <c r="H27" s="2">
        <v>10.88</v>
      </c>
      <c r="I27" s="87">
        <v>10.72</v>
      </c>
    </row>
    <row r="28" spans="1:11" ht="16.2">
      <c r="A28" s="16" t="s">
        <v>392</v>
      </c>
      <c r="C28" s="77" t="s">
        <v>317</v>
      </c>
      <c r="D28" s="78" t="s">
        <v>393</v>
      </c>
      <c r="F28" s="77" t="s">
        <v>394</v>
      </c>
      <c r="G28" s="82">
        <v>11.12</v>
      </c>
      <c r="H28" s="82">
        <v>10.88</v>
      </c>
      <c r="I28" s="78">
        <v>10.72</v>
      </c>
    </row>
    <row r="29" spans="1:11" ht="16.2">
      <c r="A29" s="16" t="s">
        <v>395</v>
      </c>
      <c r="C29" s="77" t="s">
        <v>317</v>
      </c>
      <c r="D29" s="78" t="s">
        <v>396</v>
      </c>
      <c r="F29" s="77" t="s">
        <v>397</v>
      </c>
      <c r="G29" s="82">
        <v>11.12</v>
      </c>
      <c r="H29" s="82">
        <v>10.88</v>
      </c>
      <c r="I29" s="78">
        <v>10.72</v>
      </c>
    </row>
    <row r="30" spans="1:11" ht="16.2">
      <c r="A30" s="16" t="s">
        <v>398</v>
      </c>
      <c r="C30" s="77" t="s">
        <v>317</v>
      </c>
      <c r="D30" s="78" t="s">
        <v>399</v>
      </c>
      <c r="F30" s="77" t="s">
        <v>400</v>
      </c>
      <c r="G30" s="82">
        <v>11.12</v>
      </c>
      <c r="H30" s="82">
        <v>10.88</v>
      </c>
      <c r="I30" s="78">
        <v>10.72</v>
      </c>
    </row>
    <row r="31" spans="1:11" ht="16.2">
      <c r="A31" s="16" t="s">
        <v>401</v>
      </c>
      <c r="C31" s="77" t="s">
        <v>317</v>
      </c>
      <c r="D31" s="78" t="s">
        <v>402</v>
      </c>
      <c r="F31" s="77" t="s">
        <v>403</v>
      </c>
      <c r="G31" s="82">
        <v>11.12</v>
      </c>
      <c r="H31" s="82">
        <v>10.88</v>
      </c>
      <c r="I31" s="78">
        <v>10.72</v>
      </c>
    </row>
    <row r="32" spans="1:11" ht="16.2">
      <c r="A32" s="16" t="s">
        <v>404</v>
      </c>
      <c r="C32" s="77" t="s">
        <v>317</v>
      </c>
      <c r="D32" s="78" t="s">
        <v>405</v>
      </c>
      <c r="F32" s="77" t="s">
        <v>406</v>
      </c>
      <c r="G32" s="82">
        <v>11.12</v>
      </c>
      <c r="H32" s="82">
        <v>10.88</v>
      </c>
      <c r="I32" s="78">
        <v>10.72</v>
      </c>
    </row>
    <row r="33" spans="1:9" ht="16.2">
      <c r="A33" s="16" t="s">
        <v>407</v>
      </c>
      <c r="C33" s="77" t="s">
        <v>317</v>
      </c>
      <c r="D33" s="78" t="s">
        <v>408</v>
      </c>
      <c r="F33" s="77" t="s">
        <v>409</v>
      </c>
      <c r="G33" s="82">
        <v>11.05</v>
      </c>
      <c r="H33" s="82">
        <v>10.83</v>
      </c>
      <c r="I33" s="78">
        <v>10.68</v>
      </c>
    </row>
    <row r="34" spans="1:9" ht="16.2">
      <c r="A34" s="16" t="s">
        <v>410</v>
      </c>
      <c r="C34" s="77" t="s">
        <v>317</v>
      </c>
      <c r="D34" s="78" t="s">
        <v>411</v>
      </c>
      <c r="F34" s="77" t="s">
        <v>412</v>
      </c>
      <c r="G34" s="82">
        <v>11.05</v>
      </c>
      <c r="H34" s="82">
        <v>10.83</v>
      </c>
      <c r="I34" s="78">
        <v>10.68</v>
      </c>
    </row>
    <row r="35" spans="1:9" ht="16.2">
      <c r="A35" s="16" t="s">
        <v>413</v>
      </c>
      <c r="C35" s="77" t="s">
        <v>317</v>
      </c>
      <c r="D35" s="78" t="s">
        <v>414</v>
      </c>
      <c r="F35" s="77" t="s">
        <v>415</v>
      </c>
      <c r="G35" s="82">
        <v>11.05</v>
      </c>
      <c r="H35" s="82">
        <v>10.83</v>
      </c>
      <c r="I35" s="78">
        <v>10.68</v>
      </c>
    </row>
    <row r="36" spans="1:9" ht="16.2">
      <c r="A36" s="16" t="s">
        <v>416</v>
      </c>
      <c r="C36" s="77" t="s">
        <v>317</v>
      </c>
      <c r="D36" s="78" t="s">
        <v>417</v>
      </c>
      <c r="F36" s="77" t="s">
        <v>418</v>
      </c>
      <c r="G36" s="82">
        <v>11.05</v>
      </c>
      <c r="H36" s="82">
        <v>10.83</v>
      </c>
      <c r="I36" s="78">
        <v>10.68</v>
      </c>
    </row>
    <row r="37" spans="1:9" ht="16.2">
      <c r="A37" s="16" t="s">
        <v>419</v>
      </c>
      <c r="C37" s="77" t="s">
        <v>317</v>
      </c>
      <c r="D37" s="78" t="s">
        <v>420</v>
      </c>
      <c r="F37" s="77" t="s">
        <v>421</v>
      </c>
      <c r="G37" s="82">
        <v>11.05</v>
      </c>
      <c r="H37" s="82">
        <v>10.83</v>
      </c>
      <c r="I37" s="78">
        <v>10.68</v>
      </c>
    </row>
    <row r="38" spans="1:9" ht="16.2">
      <c r="A38" s="16" t="s">
        <v>422</v>
      </c>
      <c r="C38" s="77" t="s">
        <v>317</v>
      </c>
      <c r="D38" s="78" t="s">
        <v>423</v>
      </c>
      <c r="F38" s="77" t="s">
        <v>424</v>
      </c>
      <c r="G38" s="82">
        <v>11.05</v>
      </c>
      <c r="H38" s="82">
        <v>10.83</v>
      </c>
      <c r="I38" s="78">
        <v>10.68</v>
      </c>
    </row>
    <row r="39" spans="1:9" ht="16.2">
      <c r="A39" s="16" t="s">
        <v>425</v>
      </c>
      <c r="C39" s="77" t="s">
        <v>317</v>
      </c>
      <c r="D39" s="78" t="s">
        <v>426</v>
      </c>
      <c r="F39" s="77" t="s">
        <v>427</v>
      </c>
      <c r="G39" s="82">
        <v>11.05</v>
      </c>
      <c r="H39" s="82">
        <v>10.83</v>
      </c>
      <c r="I39" s="78">
        <v>10.68</v>
      </c>
    </row>
    <row r="40" spans="1:9" ht="16.2">
      <c r="A40" s="16" t="s">
        <v>428</v>
      </c>
      <c r="C40" s="77" t="s">
        <v>317</v>
      </c>
      <c r="D40" s="78" t="s">
        <v>429</v>
      </c>
      <c r="F40" s="77" t="s">
        <v>430</v>
      </c>
      <c r="G40" s="82">
        <v>11.05</v>
      </c>
      <c r="H40" s="82">
        <v>10.83</v>
      </c>
      <c r="I40" s="78">
        <v>10.68</v>
      </c>
    </row>
    <row r="41" spans="1:9" ht="16.2">
      <c r="A41" s="16" t="s">
        <v>431</v>
      </c>
      <c r="C41" s="77" t="s">
        <v>317</v>
      </c>
      <c r="D41" s="78" t="s">
        <v>432</v>
      </c>
      <c r="F41" s="77" t="s">
        <v>433</v>
      </c>
      <c r="G41" s="82">
        <v>11.05</v>
      </c>
      <c r="H41" s="82">
        <v>10.83</v>
      </c>
      <c r="I41" s="78">
        <v>10.68</v>
      </c>
    </row>
    <row r="42" spans="1:9" ht="16.2">
      <c r="A42" s="16" t="s">
        <v>434</v>
      </c>
      <c r="C42" s="77" t="s">
        <v>317</v>
      </c>
      <c r="D42" s="78" t="s">
        <v>435</v>
      </c>
      <c r="F42" s="77" t="s">
        <v>436</v>
      </c>
      <c r="G42" s="82">
        <v>11.05</v>
      </c>
      <c r="H42" s="82">
        <v>10.83</v>
      </c>
      <c r="I42" s="78">
        <v>10.68</v>
      </c>
    </row>
    <row r="43" spans="1:9" ht="16.2">
      <c r="A43" s="16" t="s">
        <v>437</v>
      </c>
      <c r="C43" s="77" t="s">
        <v>317</v>
      </c>
      <c r="D43" s="78" t="s">
        <v>438</v>
      </c>
      <c r="F43" s="77" t="s">
        <v>439</v>
      </c>
      <c r="G43" s="82">
        <v>11.05</v>
      </c>
      <c r="H43" s="82">
        <v>10.83</v>
      </c>
      <c r="I43" s="78">
        <v>10.68</v>
      </c>
    </row>
    <row r="44" spans="1:9" ht="16.2">
      <c r="A44" s="16" t="s">
        <v>440</v>
      </c>
      <c r="C44" s="77" t="s">
        <v>317</v>
      </c>
      <c r="D44" s="78" t="s">
        <v>441</v>
      </c>
      <c r="F44" s="77" t="s">
        <v>442</v>
      </c>
      <c r="G44" s="82">
        <v>11.05</v>
      </c>
      <c r="H44" s="82">
        <v>10.83</v>
      </c>
      <c r="I44" s="78">
        <v>10.68</v>
      </c>
    </row>
    <row r="45" spans="1:9" ht="16.2">
      <c r="A45" s="16" t="s">
        <v>443</v>
      </c>
      <c r="C45" s="77" t="s">
        <v>317</v>
      </c>
      <c r="D45" s="78" t="s">
        <v>444</v>
      </c>
      <c r="F45" s="77" t="s">
        <v>445</v>
      </c>
      <c r="G45" s="82">
        <v>11.05</v>
      </c>
      <c r="H45" s="82">
        <v>10.83</v>
      </c>
      <c r="I45" s="78">
        <v>10.68</v>
      </c>
    </row>
    <row r="46" spans="1:9" ht="16.2">
      <c r="A46" s="16" t="s">
        <v>446</v>
      </c>
      <c r="C46" s="77" t="s">
        <v>317</v>
      </c>
      <c r="D46" s="78" t="s">
        <v>447</v>
      </c>
      <c r="F46" s="77" t="s">
        <v>448</v>
      </c>
      <c r="G46" s="82">
        <v>11.05</v>
      </c>
      <c r="H46" s="82">
        <v>10.83</v>
      </c>
      <c r="I46" s="78">
        <v>10.68</v>
      </c>
    </row>
    <row r="47" spans="1:9" ht="16.2">
      <c r="A47" s="16" t="s">
        <v>449</v>
      </c>
      <c r="C47" s="77" t="s">
        <v>317</v>
      </c>
      <c r="D47" s="78" t="s">
        <v>450</v>
      </c>
      <c r="F47" s="77" t="s">
        <v>451</v>
      </c>
      <c r="G47" s="82">
        <v>11.05</v>
      </c>
      <c r="H47" s="82">
        <v>10.83</v>
      </c>
      <c r="I47" s="78">
        <v>10.68</v>
      </c>
    </row>
    <row r="48" spans="1:9" ht="16.2">
      <c r="A48" s="16" t="s">
        <v>452</v>
      </c>
      <c r="C48" s="77" t="s">
        <v>317</v>
      </c>
      <c r="D48" s="78" t="s">
        <v>453</v>
      </c>
      <c r="F48" s="77" t="s">
        <v>454</v>
      </c>
      <c r="G48" s="82">
        <v>11.05</v>
      </c>
      <c r="H48" s="82">
        <v>10.83</v>
      </c>
      <c r="I48" s="78">
        <v>10.68</v>
      </c>
    </row>
    <row r="49" spans="1:9" ht="16.8"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3.8"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3.8"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V12" sqref="V12:Z12"/>
    </sheetView>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48" width="2.59765625" style="168" customWidth="1"/>
    <col min="49"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2285</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6"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IFERROR(IF(G9="","",IF(AND(OR(AH61=1,AH61=2),AH62=1,AH63=1),"特定加算Ⅰ",IF(AND(OR(AH61=1,AH61=2),AH62=2,AH63=1),"特定加算Ⅱ",IF(OR(AH61=3,AH62=2,AH63=2),"特定加算なし","")))),"")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6"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6"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6"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6" ht="6" customHeight="1">
      <c r="BX54" s="239"/>
    </row>
    <row r="55" spans="2:86" ht="18" customHeight="1"/>
    <row r="56" spans="2:86"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6"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P57" s="242"/>
      <c r="BR57" s="242"/>
      <c r="BS57" s="242"/>
      <c r="BT57" s="242"/>
      <c r="BU57" s="242"/>
      <c r="BV57" s="242"/>
      <c r="BW57" s="242"/>
      <c r="BX57" s="242"/>
      <c r="BY57" s="242"/>
      <c r="BZ57" s="242"/>
      <c r="CA57" s="242"/>
      <c r="CB57" s="242"/>
      <c r="CC57" s="242"/>
      <c r="CD57" s="242"/>
      <c r="CE57" s="242"/>
      <c r="CF57" s="242"/>
      <c r="CH57" s="244"/>
    </row>
    <row r="58" spans="2:86"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6"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6"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6"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P61" s="242"/>
      <c r="BR61" s="242"/>
      <c r="BS61" s="242"/>
      <c r="BT61" s="242"/>
      <c r="BU61" s="242"/>
      <c r="BV61" s="242"/>
      <c r="BW61" s="242"/>
      <c r="BX61" s="242"/>
      <c r="BY61" s="242"/>
      <c r="BZ61" s="242"/>
      <c r="CA61" s="242"/>
      <c r="CB61" s="242"/>
      <c r="CC61" s="242"/>
      <c r="CD61" s="242"/>
      <c r="CE61" s="242"/>
      <c r="CF61" s="242"/>
      <c r="CH61" s="244"/>
    </row>
    <row r="62" spans="2:86"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P62" s="242"/>
      <c r="BR62" s="242"/>
      <c r="BS62" s="242"/>
      <c r="BT62" s="242"/>
      <c r="BU62" s="242"/>
      <c r="BV62" s="242"/>
      <c r="BW62" s="242"/>
      <c r="BX62" s="242"/>
      <c r="BY62" s="242"/>
      <c r="BZ62" s="242"/>
      <c r="CA62" s="242"/>
      <c r="CB62" s="242"/>
      <c r="CC62" s="242"/>
      <c r="CD62" s="242"/>
      <c r="CE62" s="242"/>
      <c r="CF62" s="242"/>
      <c r="CH62" s="244"/>
    </row>
    <row r="63" spans="2:86"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P63" s="242"/>
      <c r="BR63" s="242"/>
      <c r="BS63" s="242"/>
      <c r="BT63" s="242"/>
      <c r="BU63" s="242"/>
      <c r="BV63" s="242"/>
      <c r="BW63" s="242"/>
      <c r="BX63" s="242"/>
      <c r="BY63" s="242"/>
      <c r="BZ63" s="242"/>
      <c r="CA63" s="242"/>
      <c r="CB63" s="242"/>
      <c r="CC63" s="242"/>
      <c r="CD63" s="242"/>
      <c r="CE63" s="242"/>
      <c r="CF63" s="242"/>
      <c r="CH63" s="244"/>
    </row>
    <row r="64" spans="2:86" ht="15.9" customHeight="1">
      <c r="BP64" s="193"/>
      <c r="BQ64" s="193"/>
      <c r="BR64" s="193"/>
      <c r="BS64" s="193"/>
      <c r="BT64" s="193"/>
      <c r="BU64" s="193"/>
      <c r="BV64" s="193"/>
      <c r="BW64" s="193"/>
      <c r="BX64" s="193"/>
      <c r="BY64" s="193"/>
      <c r="BZ64" s="193"/>
      <c r="CA64" s="193"/>
      <c r="CB64" s="193"/>
      <c r="CC64" s="193"/>
      <c r="CD64" s="193"/>
      <c r="CE64" s="193"/>
      <c r="CF64" s="193"/>
    </row>
    <row r="65" spans="20:71" ht="15.9" customHeight="1">
      <c r="BS65" s="193"/>
    </row>
    <row r="66" spans="20:71" ht="15.9" customHeight="1"/>
    <row r="67" spans="20:71" ht="15.9" customHeight="1">
      <c r="T67" s="168">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KIiXSEOSZIwzCuW/MAc4v+E7nlFcRUGeL7wo12T5OJjvjHNDM4SBt+jg21QQK2PGqTILT9kGE5LXXoWD+e3bJw==" saltValue="0II4azqeONQKeHAORly4BA=="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B8:S11 V7:Z16 AA8:AP9 AA11:AP12 AA14:AP16 V20:Z45">
    <cfRule type="expression" dxfId="298" priority="25">
      <formula>$F$15&lt;&gt;4</formula>
    </cfRule>
  </conditionalFormatting>
  <conditionalFormatting sqref="B12:S12">
    <cfRule type="expression" dxfId="297" priority="44">
      <formula>OR($B$9="",$G$9="",$L$9="")</formula>
    </cfRule>
  </conditionalFormatting>
  <conditionalFormatting sqref="B21:U22">
    <cfRule type="expression" dxfId="296" priority="117">
      <formula>$L$9="ベア加算"</formula>
    </cfRule>
  </conditionalFormatting>
  <conditionalFormatting sqref="G9:S9">
    <cfRule type="expression" dxfId="295" priority="23">
      <formula>$B$9="処遇加算なし"</formula>
    </cfRule>
  </conditionalFormatting>
  <conditionalFormatting sqref="G10:S11">
    <cfRule type="expression" dxfId="294" priority="22">
      <formula>$B$9="処遇加算なし"</formula>
    </cfRule>
  </conditionalFormatting>
  <conditionalFormatting sqref="P15">
    <cfRule type="expression" dxfId="293" priority="28">
      <formula>OR($P$15&lt;1,$P$15&gt;12)</formula>
    </cfRule>
  </conditionalFormatting>
  <conditionalFormatting sqref="P5:R5">
    <cfRule type="expression" dxfId="292" priority="29">
      <formula>OR($Y$5="訪問型サービス（総合事業）",$Y$5="通所型サービス（総合事業）")</formula>
    </cfRule>
  </conditionalFormatting>
  <conditionalFormatting sqref="V7:Z16 AA8:AP9 AA11:AP12 AA14:AP16 V20:Z45">
    <cfRule type="expression" dxfId="291" priority="24">
      <formula>$B$9="処遇加算なし"</formula>
    </cfRule>
  </conditionalFormatting>
  <conditionalFormatting sqref="V10:AP12">
    <cfRule type="expression" dxfId="290" priority="43">
      <formula>$V$11=""</formula>
    </cfRule>
  </conditionalFormatting>
  <conditionalFormatting sqref="V13:AP16">
    <cfRule type="expression" dxfId="289" priority="42">
      <formula>$V$14=""</formula>
    </cfRule>
  </conditionalFormatting>
  <conditionalFormatting sqref="V21:AP22">
    <cfRule type="expression" dxfId="288" priority="116">
      <formula>$L$9="ベア加算"</formula>
    </cfRule>
  </conditionalFormatting>
  <conditionalFormatting sqref="AA21:AB45 AA48:AB50">
    <cfRule type="expression" dxfId="287" priority="126">
      <formula>AND($F$15&lt;&gt;4,$F$15&lt;&gt;5)</formula>
    </cfRule>
  </conditionalFormatting>
  <conditionalFormatting sqref="AC20:AH45">
    <cfRule type="expression" dxfId="286" priority="2">
      <formula>AND($F$15&lt;&gt;4,$F$15&lt;&gt;5)</formula>
    </cfRule>
  </conditionalFormatting>
  <conditionalFormatting sqref="AD24:AH24">
    <cfRule type="expression" dxfId="285" priority="20">
      <formula>AND($F$15&lt;&gt;4,$F$15&lt;&gt;5)</formula>
    </cfRule>
  </conditionalFormatting>
  <conditionalFormatting sqref="AD28:AH28">
    <cfRule type="expression" dxfId="284" priority="18">
      <formula>AND($F$15&lt;&gt;4,$F$15&lt;&gt;5)</formula>
    </cfRule>
  </conditionalFormatting>
  <conditionalFormatting sqref="AD32:AH32">
    <cfRule type="expression" dxfId="283" priority="15">
      <formula>AND($F$15&lt;&gt;4,$F$15&lt;&gt;5)</formula>
    </cfRule>
  </conditionalFormatting>
  <conditionalFormatting sqref="AD41:AH41">
    <cfRule type="expression" dxfId="282" priority="5">
      <formula>$AH$62=2</formula>
    </cfRule>
  </conditionalFormatting>
  <conditionalFormatting sqref="AG37:AH37">
    <cfRule type="expression" dxfId="281"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80" priority="6">
      <formula>$AP$62=2</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78" priority="118">
      <formula>OR($AS$20="－",$AS$20="")</formula>
    </cfRule>
  </conditionalFormatting>
  <conditionalFormatting sqref="AS24:BH26">
    <cfRule type="expression" dxfId="277" priority="14">
      <formula>OR($AS$24="－",$AS$24="")</formula>
    </cfRule>
  </conditionalFormatting>
  <conditionalFormatting sqref="AS28:BH30">
    <cfRule type="expression" dxfId="276" priority="13">
      <formula>OR($AS$28="－",$AS$28="")</formula>
    </cfRule>
  </conditionalFormatting>
  <conditionalFormatting sqref="AS32:BH34">
    <cfRule type="expression" dxfId="275" priority="12">
      <formula>OR($AS$32="－",$AS$32="")</formula>
    </cfRule>
  </conditionalFormatting>
  <conditionalFormatting sqref="AS36:BH38">
    <cfRule type="expression" dxfId="274" priority="54">
      <formula>OR($AS$36="－",$AS$36="")</formula>
    </cfRule>
  </conditionalFormatting>
  <conditionalFormatting sqref="AS40:BH42">
    <cfRule type="expression" dxfId="273" priority="53">
      <formula>OR($AS$40="－",$AS$40="")</formula>
    </cfRule>
  </conditionalFormatting>
  <conditionalFormatting sqref="AS44:BH45">
    <cfRule type="expression" dxfId="272" priority="52">
      <formula>OR($AS$44="－",$AS$44="")</formula>
    </cfRule>
  </conditionalFormatting>
  <conditionalFormatting sqref="AT11:AZ12">
    <cfRule type="expression" dxfId="271" priority="30">
      <formula>$V$11=""</formula>
    </cfRule>
  </conditionalFormatting>
  <conditionalFormatting sqref="AT14:AZ16">
    <cfRule type="expression" dxfId="270" priority="31">
      <formula>$V$14=""</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2"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43"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44"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45"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46"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47"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48"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49"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54" r:id="rId12" name="Option Button 29">
              <controlPr defaultSize="0" autoFill="0" autoLine="0" autoPict="0">
                <anchor moveWithCells="1">
                  <from>
                    <xdr:col>27</xdr:col>
                    <xdr:colOff>106680</xdr:colOff>
                    <xdr:row>31</xdr:row>
                    <xdr:rowOff>7620</xdr:rowOff>
                  </from>
                  <to>
                    <xdr:col>29</xdr:col>
                    <xdr:colOff>91440</xdr:colOff>
                    <xdr:row>32</xdr:row>
                    <xdr:rowOff>7620</xdr:rowOff>
                  </to>
                </anchor>
              </controlPr>
            </control>
          </mc:Choice>
        </mc:AlternateContent>
        <mc:AlternateContent xmlns:mc="http://schemas.openxmlformats.org/markup-compatibility/2006">
          <mc:Choice Requires="x14">
            <control shapeId="56" r:id="rId13" name="Option Button 30">
              <controlPr defaultSize="0" autoFill="0" autoLine="0" autoPict="0">
                <anchor moveWithCells="1">
                  <from>
                    <xdr:col>27</xdr:col>
                    <xdr:colOff>106680</xdr:colOff>
                    <xdr:row>32</xdr:row>
                    <xdr:rowOff>38100</xdr:rowOff>
                  </from>
                  <to>
                    <xdr:col>29</xdr:col>
                    <xdr:colOff>91440</xdr:colOff>
                    <xdr:row>32</xdr:row>
                    <xdr:rowOff>182880</xdr:rowOff>
                  </to>
                </anchor>
              </controlPr>
            </control>
          </mc:Choice>
        </mc:AlternateContent>
        <mc:AlternateContent xmlns:mc="http://schemas.openxmlformats.org/markup-compatibility/2006">
          <mc:Choice Requires="x14">
            <control shapeId="57" r:id="rId14" name="Option Button 31">
              <controlPr defaultSize="0" autoFill="0" autoLine="0" autoPict="0">
                <anchor moveWithCells="1">
                  <from>
                    <xdr:col>27</xdr:col>
                    <xdr:colOff>106680</xdr:colOff>
                    <xdr:row>33</xdr:row>
                    <xdr:rowOff>7620</xdr:rowOff>
                  </from>
                  <to>
                    <xdr:col>29</xdr:col>
                    <xdr:colOff>91440</xdr:colOff>
                    <xdr:row>34</xdr:row>
                    <xdr:rowOff>0</xdr:rowOff>
                  </to>
                </anchor>
              </controlPr>
            </control>
          </mc:Choice>
        </mc:AlternateContent>
        <mc:AlternateContent xmlns:mc="http://schemas.openxmlformats.org/markup-compatibility/2006">
          <mc:Choice Requires="x14">
            <control shapeId="58" r:id="rId15" name="Option Button 53">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59" r:id="rId16" name="Option Button 54">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60" r:id="rId17" name="Group Box 68">
              <controlPr defaultSize="0" autoFill="0" autoPict="0">
                <anchor moveWithCells="1">
                  <from>
                    <xdr:col>35</xdr:col>
                    <xdr:colOff>45720</xdr:colOff>
                    <xdr:row>42</xdr:row>
                    <xdr:rowOff>114300</xdr:rowOff>
                  </from>
                  <to>
                    <xdr:col>38</xdr:col>
                    <xdr:colOff>45720</xdr:colOff>
                    <xdr:row>46</xdr:row>
                    <xdr:rowOff>53340</xdr:rowOff>
                  </to>
                </anchor>
              </controlPr>
            </control>
          </mc:Choice>
        </mc:AlternateContent>
        <mc:AlternateContent xmlns:mc="http://schemas.openxmlformats.org/markup-compatibility/2006">
          <mc:Choice Requires="x14">
            <control shapeId="61" r:id="rId18" name="Option Button 91">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62" r:id="rId19" name="Option Button 92">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63" r:id="rId20" name="Option Button 36">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19712" r:id="rId21" name="Option Button 37">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19713" r:id="rId22" name="Group Box 61">
              <controlPr defaultSize="0" autoFill="0" autoPict="0">
                <anchor moveWithCells="1">
                  <from>
                    <xdr:col>27</xdr:col>
                    <xdr:colOff>68580</xdr:colOff>
                    <xdr:row>42</xdr:row>
                    <xdr:rowOff>68580</xdr:rowOff>
                  </from>
                  <to>
                    <xdr:col>29</xdr:col>
                    <xdr:colOff>121920</xdr:colOff>
                    <xdr:row>45</xdr:row>
                    <xdr:rowOff>83820</xdr:rowOff>
                  </to>
                </anchor>
              </controlPr>
            </control>
          </mc:Choice>
        </mc:AlternateContent>
        <mc:AlternateContent xmlns:mc="http://schemas.openxmlformats.org/markup-compatibility/2006">
          <mc:Choice Requires="x14">
            <control shapeId="19714" r:id="rId23" name="Group Box 55">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19715" r:id="rId24" name="Group Box 69">
              <controlPr defaultSize="0" autoFill="0" autoPict="0">
                <anchor moveWithCells="1">
                  <from>
                    <xdr:col>27</xdr:col>
                    <xdr:colOff>30480</xdr:colOff>
                    <xdr:row>19</xdr:row>
                    <xdr:rowOff>129540</xdr:rowOff>
                  </from>
                  <to>
                    <xdr:col>30</xdr:col>
                    <xdr:colOff>38100</xdr:colOff>
                    <xdr:row>23</xdr:row>
                    <xdr:rowOff>68580</xdr:rowOff>
                  </to>
                </anchor>
              </controlPr>
            </control>
          </mc:Choice>
        </mc:AlternateContent>
        <mc:AlternateContent xmlns:mc="http://schemas.openxmlformats.org/markup-compatibility/2006">
          <mc:Choice Requires="x14">
            <control shapeId="19716" r:id="rId25" name="Group Box 56">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19717" r:id="rId26" name="Group Box 57">
              <controlPr defaultSize="0" autoFill="0" autoPict="0">
                <anchor moveWithCells="1">
                  <from>
                    <xdr:col>27</xdr:col>
                    <xdr:colOff>15240</xdr:colOff>
                    <xdr:row>26</xdr:row>
                    <xdr:rowOff>83820</xdr:rowOff>
                  </from>
                  <to>
                    <xdr:col>30</xdr:col>
                    <xdr:colOff>45720</xdr:colOff>
                    <xdr:row>30</xdr:row>
                    <xdr:rowOff>106680</xdr:rowOff>
                  </to>
                </anchor>
              </controlPr>
            </control>
          </mc:Choice>
        </mc:AlternateContent>
        <mc:AlternateContent xmlns:mc="http://schemas.openxmlformats.org/markup-compatibility/2006">
          <mc:Choice Requires="x14">
            <control shapeId="19718" r:id="rId27" name="Group Box 58">
              <controlPr defaultSize="0" autoFill="0" autoPict="0">
                <anchor moveWithCells="1">
                  <from>
                    <xdr:col>27</xdr:col>
                    <xdr:colOff>15240</xdr:colOff>
                    <xdr:row>30</xdr:row>
                    <xdr:rowOff>99060</xdr:rowOff>
                  </from>
                  <to>
                    <xdr:col>30</xdr:col>
                    <xdr:colOff>45720</xdr:colOff>
                    <xdr:row>34</xdr:row>
                    <xdr:rowOff>76200</xdr:rowOff>
                  </to>
                </anchor>
              </controlPr>
            </control>
          </mc:Choice>
        </mc:AlternateContent>
        <mc:AlternateContent xmlns:mc="http://schemas.openxmlformats.org/markup-compatibility/2006">
          <mc:Choice Requires="x14">
            <control shapeId="19720" r:id="rId28" name="Group Box 67">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19721" r:id="rId29" name="Option Button 76">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19722" r:id="rId30" name="Option Button 77">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19723" r:id="rId31" name="Option Button 43">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19724" r:id="rId32" name="Option Button 44">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19725" r:id="rId33" name="Option Button 45">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19726" r:id="rId34" name="Group Box 59">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19727" r:id="rId35" name="Option Button 70">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19728" r:id="rId36" name="Option Button 71">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19729" r:id="rId37" name="Option Button 182">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19730" r:id="rId38" name="Option Button 183">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19731" r:id="rId39" name="Group Box 184">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19732" r:id="rId40" name="Option Button 233">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19733" r:id="rId41" name="Option Button 234">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mc:AlternateContent xmlns:mc="http://schemas.openxmlformats.org/markup-compatibility/2006">
          <mc:Choice Requires="x14">
            <control shapeId="19734" r:id="rId42" name="Group Box 64">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19735" r:id="rId43" name="Group Box 65">
              <controlPr defaultSize="0" autoFill="0" autoPict="0">
                <anchor moveWithCells="1">
                  <from>
                    <xdr:col>35</xdr:col>
                    <xdr:colOff>15240</xdr:colOff>
                    <xdr:row>30</xdr:row>
                    <xdr:rowOff>91440</xdr:rowOff>
                  </from>
                  <to>
                    <xdr:col>39</xdr:col>
                    <xdr:colOff>38100</xdr:colOff>
                    <xdr:row>34</xdr:row>
                    <xdr:rowOff>45720</xdr:rowOff>
                  </to>
                </anchor>
              </controlPr>
            </control>
          </mc:Choice>
        </mc:AlternateContent>
        <mc:AlternateContent xmlns:mc="http://schemas.openxmlformats.org/markup-compatibility/2006">
          <mc:Choice Requires="x14">
            <control shapeId="19736" r:id="rId44" name="Group Box 66">
              <controlPr defaultSize="0" autoFill="0" autoPict="0">
                <anchor moveWithCells="1">
                  <from>
                    <xdr:col>34</xdr:col>
                    <xdr:colOff>91440</xdr:colOff>
                    <xdr:row>33</xdr:row>
                    <xdr:rowOff>144780</xdr:rowOff>
                  </from>
                  <to>
                    <xdr:col>38</xdr:col>
                    <xdr:colOff>99060</xdr:colOff>
                    <xdr:row>38</xdr:row>
                    <xdr:rowOff>68580</xdr:rowOff>
                  </to>
                </anchor>
              </controlPr>
            </control>
          </mc:Choice>
        </mc:AlternateContent>
        <mc:AlternateContent xmlns:mc="http://schemas.openxmlformats.org/markup-compatibility/2006">
          <mc:Choice Requires="x14">
            <control shapeId="19737" r:id="rId45" name="Group Box 7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19738" r:id="rId46" name="Group Box 83">
              <controlPr defaultSize="0" autoFill="0" autoPict="0">
                <anchor moveWithCells="1">
                  <from>
                    <xdr:col>35</xdr:col>
                    <xdr:colOff>53340</xdr:colOff>
                    <xdr:row>22</xdr:row>
                    <xdr:rowOff>76200</xdr:rowOff>
                  </from>
                  <to>
                    <xdr:col>38</xdr:col>
                    <xdr:colOff>45720</xdr:colOff>
                    <xdr:row>27</xdr:row>
                    <xdr:rowOff>38100</xdr:rowOff>
                  </to>
                </anchor>
              </controlPr>
            </control>
          </mc:Choice>
        </mc:AlternateContent>
        <mc:AlternateContent xmlns:mc="http://schemas.openxmlformats.org/markup-compatibility/2006">
          <mc:Choice Requires="x14">
            <control shapeId="19739" r:id="rId47" name="Option Button 80">
              <controlPr defaultSize="0" autoFill="0" autoLine="0" autoPict="0">
                <anchor moveWithCells="1" sizeWithCells="1">
                  <from>
                    <xdr:col>35</xdr:col>
                    <xdr:colOff>106680</xdr:colOff>
                    <xdr:row>23</xdr:row>
                    <xdr:rowOff>15240</xdr:rowOff>
                  </from>
                  <to>
                    <xdr:col>37</xdr:col>
                    <xdr:colOff>91440</xdr:colOff>
                    <xdr:row>23</xdr:row>
                    <xdr:rowOff>182880</xdr:rowOff>
                  </to>
                </anchor>
              </controlPr>
            </control>
          </mc:Choice>
        </mc:AlternateContent>
        <mc:AlternateContent xmlns:mc="http://schemas.openxmlformats.org/markup-compatibility/2006">
          <mc:Choice Requires="x14">
            <control shapeId="19740" r:id="rId48" name="Option Button 81">
              <controlPr defaultSize="0" autoFill="0" autoLine="0" autoPict="0">
                <anchor moveWithCells="1" sizeWithCells="1">
                  <from>
                    <xdr:col>35</xdr:col>
                    <xdr:colOff>106680</xdr:colOff>
                    <xdr:row>24</xdr:row>
                    <xdr:rowOff>22860</xdr:rowOff>
                  </from>
                  <to>
                    <xdr:col>37</xdr:col>
                    <xdr:colOff>91440</xdr:colOff>
                    <xdr:row>24</xdr:row>
                    <xdr:rowOff>182880</xdr:rowOff>
                  </to>
                </anchor>
              </controlPr>
            </control>
          </mc:Choice>
        </mc:AlternateContent>
        <mc:AlternateContent xmlns:mc="http://schemas.openxmlformats.org/markup-compatibility/2006">
          <mc:Choice Requires="x14">
            <control shapeId="19741" r:id="rId49" name="Option Button 82">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19742" r:id="rId50" name="Option Button 84">
              <controlPr defaultSize="0" autoFill="0" autoLine="0" autoPict="0">
                <anchor moveWithCells="1" sizeWithCells="1">
                  <from>
                    <xdr:col>35</xdr:col>
                    <xdr:colOff>106680</xdr:colOff>
                    <xdr:row>31</xdr:row>
                    <xdr:rowOff>7620</xdr:rowOff>
                  </from>
                  <to>
                    <xdr:col>37</xdr:col>
                    <xdr:colOff>91440</xdr:colOff>
                    <xdr:row>32</xdr:row>
                    <xdr:rowOff>0</xdr:rowOff>
                  </to>
                </anchor>
              </controlPr>
            </control>
          </mc:Choice>
        </mc:AlternateContent>
        <mc:AlternateContent xmlns:mc="http://schemas.openxmlformats.org/markup-compatibility/2006">
          <mc:Choice Requires="x14">
            <control shapeId="19743" r:id="rId51" name="Option Button 85">
              <controlPr defaultSize="0" autoFill="0" autoLine="0" autoPict="0">
                <anchor moveWithCells="1" sizeWithCells="1">
                  <from>
                    <xdr:col>35</xdr:col>
                    <xdr:colOff>106680</xdr:colOff>
                    <xdr:row>32</xdr:row>
                    <xdr:rowOff>38100</xdr:rowOff>
                  </from>
                  <to>
                    <xdr:col>37</xdr:col>
                    <xdr:colOff>91440</xdr:colOff>
                    <xdr:row>32</xdr:row>
                    <xdr:rowOff>167640</xdr:rowOff>
                  </to>
                </anchor>
              </controlPr>
            </control>
          </mc:Choice>
        </mc:AlternateContent>
        <mc:AlternateContent xmlns:mc="http://schemas.openxmlformats.org/markup-compatibility/2006">
          <mc:Choice Requires="x14">
            <control shapeId="19744" r:id="rId52" name="Option Button 86">
              <controlPr defaultSize="0" autoFill="0" autoLine="0" autoPict="0">
                <anchor moveWithCells="1" sizeWithCells="1">
                  <from>
                    <xdr:col>35</xdr:col>
                    <xdr:colOff>106680</xdr:colOff>
                    <xdr:row>32</xdr:row>
                    <xdr:rowOff>198120</xdr:rowOff>
                  </from>
                  <to>
                    <xdr:col>37</xdr:col>
                    <xdr:colOff>83820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2407</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6"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IFERROR(IF(G9="","",IF(AND(OR(AH61=1,AH61=2),AH62=1,AH63=1),"特定加算Ⅰ",IF(AND(OR(AH61=1,AH61=2),AH62=2,AH63=1),"特定加算Ⅱ",IF(OR(AH61=3,AH62=2,AH63=2),"特定加算なし","")))),"")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6"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6"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6"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6" ht="6" customHeight="1">
      <c r="BX54" s="239"/>
    </row>
    <row r="55" spans="2:86" ht="18" customHeight="1"/>
    <row r="56" spans="2:86"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6"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P57" s="242"/>
      <c r="BR57" s="242"/>
      <c r="BS57" s="242"/>
      <c r="BT57" s="242"/>
      <c r="BU57" s="242"/>
      <c r="BV57" s="242"/>
      <c r="BW57" s="242"/>
      <c r="BX57" s="242"/>
      <c r="BY57" s="242"/>
      <c r="BZ57" s="242"/>
      <c r="CA57" s="242"/>
      <c r="CB57" s="242"/>
      <c r="CC57" s="242"/>
      <c r="CD57" s="242"/>
      <c r="CE57" s="242"/>
      <c r="CF57" s="242"/>
      <c r="CH57" s="244"/>
    </row>
    <row r="58" spans="2:86"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6"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6"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6"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P61" s="242"/>
      <c r="BR61" s="242"/>
      <c r="BS61" s="242"/>
      <c r="BT61" s="242"/>
      <c r="BU61" s="242"/>
      <c r="BV61" s="242"/>
      <c r="BW61" s="242"/>
      <c r="BX61" s="242"/>
      <c r="BY61" s="242"/>
      <c r="BZ61" s="242"/>
      <c r="CA61" s="242"/>
      <c r="CB61" s="242"/>
      <c r="CC61" s="242"/>
      <c r="CD61" s="242"/>
      <c r="CE61" s="242"/>
      <c r="CF61" s="242"/>
      <c r="CH61" s="244"/>
    </row>
    <row r="62" spans="2:86"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P62" s="242"/>
      <c r="BR62" s="242"/>
      <c r="BS62" s="242"/>
      <c r="BT62" s="242"/>
      <c r="BU62" s="242"/>
      <c r="BV62" s="242"/>
      <c r="BW62" s="242"/>
      <c r="BX62" s="242"/>
      <c r="BY62" s="242"/>
      <c r="BZ62" s="242"/>
      <c r="CA62" s="242"/>
      <c r="CB62" s="242"/>
      <c r="CC62" s="242"/>
      <c r="CD62" s="242"/>
      <c r="CE62" s="242"/>
      <c r="CF62" s="242"/>
      <c r="CH62" s="244"/>
    </row>
    <row r="63" spans="2:86"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P63" s="242"/>
      <c r="BR63" s="242"/>
      <c r="BS63" s="242"/>
      <c r="BT63" s="242"/>
      <c r="BU63" s="242"/>
      <c r="BV63" s="242"/>
      <c r="BW63" s="242"/>
      <c r="BX63" s="242"/>
      <c r="BY63" s="242"/>
      <c r="BZ63" s="242"/>
      <c r="CA63" s="242"/>
      <c r="CB63" s="242"/>
      <c r="CC63" s="242"/>
      <c r="CD63" s="242"/>
      <c r="CE63" s="242"/>
      <c r="CF63" s="242"/>
      <c r="CH63" s="244"/>
    </row>
    <row r="64" spans="2:86" ht="15.9" customHeight="1">
      <c r="BP64" s="193"/>
      <c r="BQ64" s="193"/>
      <c r="BR64" s="193"/>
      <c r="BS64" s="193"/>
      <c r="BT64" s="193"/>
      <c r="BU64" s="193"/>
      <c r="BV64" s="193"/>
      <c r="BW64" s="193"/>
      <c r="BX64" s="193"/>
      <c r="BY64" s="193"/>
      <c r="BZ64" s="193"/>
      <c r="CA64" s="193"/>
      <c r="CB64" s="193"/>
      <c r="CC64" s="193"/>
      <c r="CD64" s="193"/>
      <c r="CE64" s="193"/>
      <c r="CF64" s="193"/>
    </row>
    <row r="65" spans="20:71" ht="15.9" customHeight="1">
      <c r="BS65" s="193"/>
    </row>
    <row r="66" spans="20:71" ht="15.9" customHeight="1"/>
    <row r="67" spans="20:71" ht="15.9" customHeight="1">
      <c r="T67" s="168">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l5l4l+aKTsIJ+8WoghxFlbW+s8iHuc3sEm99JUbmqMM2BZ5sQuO4JyXn8pfJdIJ2NP70YZ0Bxg94aDT5zdMsgQ==" saltValue="LBxvypDAz2RoqZN1Poa80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269" priority="4">
      <formula>$F$15&lt;&gt;4</formula>
    </cfRule>
  </conditionalFormatting>
  <conditionalFormatting sqref="B12:S12">
    <cfRule type="expression" dxfId="268" priority="25">
      <formula>OR($B$9="",$G$9="",$L$9="")</formula>
    </cfRule>
  </conditionalFormatting>
  <conditionalFormatting sqref="B21:U22">
    <cfRule type="expression" dxfId="267" priority="30">
      <formula>$L$9="ベア加算"</formula>
    </cfRule>
  </conditionalFormatting>
  <conditionalFormatting sqref="G9:S9">
    <cfRule type="expression" dxfId="266" priority="3">
      <formula>$B$9="処遇加算なし"</formula>
    </cfRule>
  </conditionalFormatting>
  <conditionalFormatting sqref="G10:S11">
    <cfRule type="expression" dxfId="265" priority="15">
      <formula>$B$9="処遇加算なし"</formula>
    </cfRule>
  </conditionalFormatting>
  <conditionalFormatting sqref="P15">
    <cfRule type="expression" dxfId="264" priority="19">
      <formula>OR($P$15&lt;1,$P$15&gt;12)</formula>
    </cfRule>
  </conditionalFormatting>
  <conditionalFormatting sqref="P5:R5">
    <cfRule type="expression" dxfId="263" priority="20">
      <formula>OR($Y$5="訪問型サービス（総合事業）",$Y$5="通所型サービス（総合事業）")</formula>
    </cfRule>
  </conditionalFormatting>
  <conditionalFormatting sqref="V7:Z16 AA8:AP9 AA11:AP12 AA14:AP16 V20:Z45">
    <cfRule type="expression" dxfId="262" priority="17">
      <formula>$B$9="処遇加算なし"</formula>
    </cfRule>
    <cfRule type="expression" dxfId="261" priority="18">
      <formula>$F$15&lt;&gt;4</formula>
    </cfRule>
  </conditionalFormatting>
  <conditionalFormatting sqref="V10:AP12">
    <cfRule type="expression" dxfId="260" priority="24">
      <formula>$V$11=""</formula>
    </cfRule>
  </conditionalFormatting>
  <conditionalFormatting sqref="V13:AP16">
    <cfRule type="expression" dxfId="259" priority="23">
      <formula>$V$14=""</formula>
    </cfRule>
  </conditionalFormatting>
  <conditionalFormatting sqref="V21:AP22">
    <cfRule type="expression" dxfId="258" priority="29">
      <formula>$L$9="ベア加算"</formula>
    </cfRule>
  </conditionalFormatting>
  <conditionalFormatting sqref="AA21:AB45 AA48:AB50">
    <cfRule type="expression" dxfId="257" priority="33">
      <formula>AND($F$15&lt;&gt;4,$F$15&lt;&gt;5)</formula>
    </cfRule>
  </conditionalFormatting>
  <conditionalFormatting sqref="AC20:AH45">
    <cfRule type="expression" dxfId="256" priority="6">
      <formula>AND($F$15&lt;&gt;4,$F$15&lt;&gt;5)</formula>
    </cfRule>
  </conditionalFormatting>
  <conditionalFormatting sqref="AD24:AH24">
    <cfRule type="expression" dxfId="255" priority="14">
      <formula>AND($F$15&lt;&gt;4,$F$15&lt;&gt;5)</formula>
    </cfRule>
  </conditionalFormatting>
  <conditionalFormatting sqref="AD28:AH28">
    <cfRule type="expression" dxfId="254" priority="13">
      <formula>AND($F$15&lt;&gt;4,$F$15&lt;&gt;5)</formula>
    </cfRule>
  </conditionalFormatting>
  <conditionalFormatting sqref="AD32:AH32">
    <cfRule type="expression" dxfId="253" priority="12">
      <formula>AND($F$15&lt;&gt;4,$F$15&lt;&gt;5)</formula>
    </cfRule>
  </conditionalFormatting>
  <conditionalFormatting sqref="AD41:AH41">
    <cfRule type="expression" dxfId="252" priority="7">
      <formula>$AH$62=2</formula>
    </cfRule>
  </conditionalFormatting>
  <conditionalFormatting sqref="AG37:AH37">
    <cfRule type="expression" dxfId="25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50" priority="8">
      <formula>$AP$62=2</formula>
    </cfRule>
  </conditionalFormatting>
  <conditionalFormatting sqref="AO37:AP37">
    <cfRule type="expression" dxfId="24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48" priority="31">
      <formula>OR($AS$20="－",$AS$20="")</formula>
    </cfRule>
  </conditionalFormatting>
  <conditionalFormatting sqref="AS24:BH26">
    <cfRule type="expression" dxfId="247" priority="11">
      <formula>OR($AS$24="－",$AS$24="")</formula>
    </cfRule>
  </conditionalFormatting>
  <conditionalFormatting sqref="AS28:BH30">
    <cfRule type="expression" dxfId="246" priority="10">
      <formula>OR($AS$28="－",$AS$28="")</formula>
    </cfRule>
  </conditionalFormatting>
  <conditionalFormatting sqref="AS32:BH34">
    <cfRule type="expression" dxfId="245" priority="9">
      <formula>OR($AS$32="－",$AS$32="")</formula>
    </cfRule>
  </conditionalFormatting>
  <conditionalFormatting sqref="AS36:BH38">
    <cfRule type="expression" dxfId="244" priority="2">
      <formula>OR($AS$36="－",$AS$36="")</formula>
    </cfRule>
  </conditionalFormatting>
  <conditionalFormatting sqref="AS40:BH42">
    <cfRule type="expression" dxfId="243" priority="1">
      <formula>OR($AS$40="－",$AS$40="")</formula>
    </cfRule>
  </conditionalFormatting>
  <conditionalFormatting sqref="AS44:BH45">
    <cfRule type="expression" dxfId="242" priority="26">
      <formula>OR($AS$44="－",$AS$44="")</formula>
    </cfRule>
  </conditionalFormatting>
  <conditionalFormatting sqref="AT11:AZ12">
    <cfRule type="expression" dxfId="241" priority="21">
      <formula>$V$11=""</formula>
    </cfRule>
  </conditionalFormatting>
  <conditionalFormatting sqref="AT14:AZ16">
    <cfRule type="expression" dxfId="240" priority="22">
      <formula>$V$14=""</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46"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47"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48"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49"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50"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51"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83968"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84018"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84019" r:id="rId18" name="Group Box 15">
              <controlPr defaultSize="0" autoFill="0" autoPict="0">
                <anchor moveWithCells="1">
                  <from>
                    <xdr:col>27</xdr:col>
                    <xdr:colOff>15240</xdr:colOff>
                    <xdr:row>26</xdr:row>
                    <xdr:rowOff>83820</xdr:rowOff>
                  </from>
                  <to>
                    <xdr:col>30</xdr:col>
                    <xdr:colOff>45720</xdr:colOff>
                    <xdr:row>30</xdr:row>
                    <xdr:rowOff>106680</xdr:rowOff>
                  </to>
                </anchor>
              </controlPr>
            </control>
          </mc:Choice>
        </mc:AlternateContent>
        <mc:AlternateContent xmlns:mc="http://schemas.openxmlformats.org/markup-compatibility/2006">
          <mc:Choice Requires="x14">
            <control shapeId="84020" r:id="rId19" name="Group Box 16">
              <controlPr defaultSize="0" autoFill="0" autoPict="0">
                <anchor moveWithCells="1">
                  <from>
                    <xdr:col>27</xdr:col>
                    <xdr:colOff>15240</xdr:colOff>
                    <xdr:row>30</xdr:row>
                    <xdr:rowOff>99060</xdr:rowOff>
                  </from>
                  <to>
                    <xdr:col>30</xdr:col>
                    <xdr:colOff>45720</xdr:colOff>
                    <xdr:row>34</xdr:row>
                    <xdr:rowOff>76200</xdr:rowOff>
                  </to>
                </anchor>
              </controlPr>
            </control>
          </mc:Choice>
        </mc:AlternateContent>
        <mc:AlternateContent xmlns:mc="http://schemas.openxmlformats.org/markup-compatibility/2006">
          <mc:Choice Requires="x14">
            <control shapeId="84021" r:id="rId20" name="Option Button 17">
              <controlPr defaultSize="0" autoFill="0" autoLine="0" autoPict="0">
                <anchor moveWithCells="1">
                  <from>
                    <xdr:col>27</xdr:col>
                    <xdr:colOff>106680</xdr:colOff>
                    <xdr:row>31</xdr:row>
                    <xdr:rowOff>7620</xdr:rowOff>
                  </from>
                  <to>
                    <xdr:col>29</xdr:col>
                    <xdr:colOff>91440</xdr:colOff>
                    <xdr:row>32</xdr:row>
                    <xdr:rowOff>7620</xdr:rowOff>
                  </to>
                </anchor>
              </controlPr>
            </control>
          </mc:Choice>
        </mc:AlternateContent>
        <mc:AlternateContent xmlns:mc="http://schemas.openxmlformats.org/markup-compatibility/2006">
          <mc:Choice Requires="x14">
            <control shapeId="84022" r:id="rId21" name="Option Button 18">
              <controlPr defaultSize="0" autoFill="0" autoLine="0" autoPict="0">
                <anchor moveWithCells="1">
                  <from>
                    <xdr:col>27</xdr:col>
                    <xdr:colOff>106680</xdr:colOff>
                    <xdr:row>32</xdr:row>
                    <xdr:rowOff>38100</xdr:rowOff>
                  </from>
                  <to>
                    <xdr:col>29</xdr:col>
                    <xdr:colOff>91440</xdr:colOff>
                    <xdr:row>32</xdr:row>
                    <xdr:rowOff>182880</xdr:rowOff>
                  </to>
                </anchor>
              </controlPr>
            </control>
          </mc:Choice>
        </mc:AlternateContent>
        <mc:AlternateContent xmlns:mc="http://schemas.openxmlformats.org/markup-compatibility/2006">
          <mc:Choice Requires="x14">
            <control shapeId="84023" r:id="rId22" name="Option Button 19">
              <controlPr defaultSize="0" autoFill="0" autoLine="0" autoPict="0">
                <anchor moveWithCells="1">
                  <from>
                    <xdr:col>27</xdr:col>
                    <xdr:colOff>106680</xdr:colOff>
                    <xdr:row>33</xdr:row>
                    <xdr:rowOff>7620</xdr:rowOff>
                  </from>
                  <to>
                    <xdr:col>29</xdr:col>
                    <xdr:colOff>91440</xdr:colOff>
                    <xdr:row>34</xdr:row>
                    <xdr:rowOff>0</xdr:rowOff>
                  </to>
                </anchor>
              </controlPr>
            </control>
          </mc:Choice>
        </mc:AlternateContent>
        <mc:AlternateContent xmlns:mc="http://schemas.openxmlformats.org/markup-compatibility/2006">
          <mc:Choice Requires="x14">
            <control shapeId="84024"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84025" r:id="rId24" name="Group Box 21">
              <controlPr defaultSize="0" autoFill="0" autoPict="0">
                <anchor moveWithCells="1">
                  <from>
                    <xdr:col>27</xdr:col>
                    <xdr:colOff>68580</xdr:colOff>
                    <xdr:row>42</xdr:row>
                    <xdr:rowOff>68580</xdr:rowOff>
                  </from>
                  <to>
                    <xdr:col>29</xdr:col>
                    <xdr:colOff>121920</xdr:colOff>
                    <xdr:row>45</xdr:row>
                    <xdr:rowOff>83820</xdr:rowOff>
                  </to>
                </anchor>
              </controlPr>
            </control>
          </mc:Choice>
        </mc:AlternateContent>
        <mc:AlternateContent xmlns:mc="http://schemas.openxmlformats.org/markup-compatibility/2006">
          <mc:Choice Requires="x14">
            <control shapeId="84026"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84027" r:id="rId26" name="Group Box 23">
              <controlPr defaultSize="0" autoFill="0" autoPict="0">
                <anchor moveWithCells="1">
                  <from>
                    <xdr:col>35</xdr:col>
                    <xdr:colOff>15240</xdr:colOff>
                    <xdr:row>30</xdr:row>
                    <xdr:rowOff>91440</xdr:rowOff>
                  </from>
                  <to>
                    <xdr:col>39</xdr:col>
                    <xdr:colOff>38100</xdr:colOff>
                    <xdr:row>34</xdr:row>
                    <xdr:rowOff>45720</xdr:rowOff>
                  </to>
                </anchor>
              </controlPr>
            </control>
          </mc:Choice>
        </mc:AlternateContent>
        <mc:AlternateContent xmlns:mc="http://schemas.openxmlformats.org/markup-compatibility/2006">
          <mc:Choice Requires="x14">
            <control shapeId="84028" r:id="rId27" name="Group Box 24">
              <controlPr defaultSize="0" autoFill="0" autoPict="0">
                <anchor moveWithCells="1">
                  <from>
                    <xdr:col>34</xdr:col>
                    <xdr:colOff>91440</xdr:colOff>
                    <xdr:row>33</xdr:row>
                    <xdr:rowOff>144780</xdr:rowOff>
                  </from>
                  <to>
                    <xdr:col>38</xdr:col>
                    <xdr:colOff>99060</xdr:colOff>
                    <xdr:row>38</xdr:row>
                    <xdr:rowOff>68580</xdr:rowOff>
                  </to>
                </anchor>
              </controlPr>
            </control>
          </mc:Choice>
        </mc:AlternateContent>
        <mc:AlternateContent xmlns:mc="http://schemas.openxmlformats.org/markup-compatibility/2006">
          <mc:Choice Requires="x14">
            <control shapeId="84029"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84030" r:id="rId29" name="Group Box 26">
              <controlPr defaultSize="0" autoFill="0" autoPict="0">
                <anchor moveWithCells="1">
                  <from>
                    <xdr:col>35</xdr:col>
                    <xdr:colOff>45720</xdr:colOff>
                    <xdr:row>42</xdr:row>
                    <xdr:rowOff>114300</xdr:rowOff>
                  </from>
                  <to>
                    <xdr:col>38</xdr:col>
                    <xdr:colOff>45720</xdr:colOff>
                    <xdr:row>46</xdr:row>
                    <xdr:rowOff>53340</xdr:rowOff>
                  </to>
                </anchor>
              </controlPr>
            </control>
          </mc:Choice>
        </mc:AlternateContent>
        <mc:AlternateContent xmlns:mc="http://schemas.openxmlformats.org/markup-compatibility/2006">
          <mc:Choice Requires="x14">
            <control shapeId="84031" r:id="rId30" name="Group Box 27">
              <controlPr defaultSize="0" autoFill="0" autoPict="0">
                <anchor moveWithCells="1">
                  <from>
                    <xdr:col>27</xdr:col>
                    <xdr:colOff>30480</xdr:colOff>
                    <xdr:row>19</xdr:row>
                    <xdr:rowOff>129540</xdr:rowOff>
                  </from>
                  <to>
                    <xdr:col>30</xdr:col>
                    <xdr:colOff>38100</xdr:colOff>
                    <xdr:row>23</xdr:row>
                    <xdr:rowOff>68580</xdr:rowOff>
                  </to>
                </anchor>
              </controlPr>
            </control>
          </mc:Choice>
        </mc:AlternateContent>
        <mc:AlternateContent xmlns:mc="http://schemas.openxmlformats.org/markup-compatibility/2006">
          <mc:Choice Requires="x14">
            <control shapeId="84032"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84033" r:id="rId32" name="Group Box 29">
              <controlPr defaultSize="0" autoFill="0" autoPict="0">
                <anchor moveWithCells="1">
                  <from>
                    <xdr:col>35</xdr:col>
                    <xdr:colOff>53340</xdr:colOff>
                    <xdr:row>22</xdr:row>
                    <xdr:rowOff>76200</xdr:rowOff>
                  </from>
                  <to>
                    <xdr:col>38</xdr:col>
                    <xdr:colOff>45720</xdr:colOff>
                    <xdr:row>27</xdr:row>
                    <xdr:rowOff>38100</xdr:rowOff>
                  </to>
                </anchor>
              </controlPr>
            </control>
          </mc:Choice>
        </mc:AlternateContent>
        <mc:AlternateContent xmlns:mc="http://schemas.openxmlformats.org/markup-compatibility/2006">
          <mc:Choice Requires="x14">
            <control shapeId="84034"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84035"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84036"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84037"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84038" r:id="rId37" name="Option Button 34">
              <controlPr defaultSize="0" autoFill="0" autoLine="0" autoPict="0">
                <anchor moveWithCells="1" sizeWithCells="1">
                  <from>
                    <xdr:col>35</xdr:col>
                    <xdr:colOff>106680</xdr:colOff>
                    <xdr:row>23</xdr:row>
                    <xdr:rowOff>15240</xdr:rowOff>
                  </from>
                  <to>
                    <xdr:col>37</xdr:col>
                    <xdr:colOff>91440</xdr:colOff>
                    <xdr:row>23</xdr:row>
                    <xdr:rowOff>175260</xdr:rowOff>
                  </to>
                </anchor>
              </controlPr>
            </control>
          </mc:Choice>
        </mc:AlternateContent>
        <mc:AlternateContent xmlns:mc="http://schemas.openxmlformats.org/markup-compatibility/2006">
          <mc:Choice Requires="x14">
            <control shapeId="84039" r:id="rId38" name="Option Button 35">
              <controlPr defaultSize="0" autoFill="0" autoLine="0" autoPict="0">
                <anchor moveWithCells="1" sizeWithCells="1">
                  <from>
                    <xdr:col>35</xdr:col>
                    <xdr:colOff>106680</xdr:colOff>
                    <xdr:row>24</xdr:row>
                    <xdr:rowOff>22860</xdr:rowOff>
                  </from>
                  <to>
                    <xdr:col>37</xdr:col>
                    <xdr:colOff>91440</xdr:colOff>
                    <xdr:row>24</xdr:row>
                    <xdr:rowOff>190500</xdr:rowOff>
                  </to>
                </anchor>
              </controlPr>
            </control>
          </mc:Choice>
        </mc:AlternateContent>
        <mc:AlternateContent xmlns:mc="http://schemas.openxmlformats.org/markup-compatibility/2006">
          <mc:Choice Requires="x14">
            <control shapeId="84040" r:id="rId39" name="Option Button 3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84041" r:id="rId40" name="Option Button 37">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84042" r:id="rId41" name="Option Button 38">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84043" r:id="rId42" name="Option Button 39">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84044" r:id="rId43" name="Option Button 40">
              <controlPr defaultSize="0" autoFill="0" autoLine="0" autoPict="0">
                <anchor moveWithCells="1" sizeWithCells="1">
                  <from>
                    <xdr:col>35</xdr:col>
                    <xdr:colOff>106680</xdr:colOff>
                    <xdr:row>31</xdr:row>
                    <xdr:rowOff>7620</xdr:rowOff>
                  </from>
                  <to>
                    <xdr:col>37</xdr:col>
                    <xdr:colOff>91440</xdr:colOff>
                    <xdr:row>32</xdr:row>
                    <xdr:rowOff>0</xdr:rowOff>
                  </to>
                </anchor>
              </controlPr>
            </control>
          </mc:Choice>
        </mc:AlternateContent>
        <mc:AlternateContent xmlns:mc="http://schemas.openxmlformats.org/markup-compatibility/2006">
          <mc:Choice Requires="x14">
            <control shapeId="84045" r:id="rId44" name="Option Button 41">
              <controlPr defaultSize="0" autoFill="0" autoLine="0" autoPict="0">
                <anchor moveWithCells="1" sizeWithCells="1">
                  <from>
                    <xdr:col>35</xdr:col>
                    <xdr:colOff>106680</xdr:colOff>
                    <xdr:row>32</xdr:row>
                    <xdr:rowOff>38100</xdr:rowOff>
                  </from>
                  <to>
                    <xdr:col>37</xdr:col>
                    <xdr:colOff>91440</xdr:colOff>
                    <xdr:row>32</xdr:row>
                    <xdr:rowOff>167640</xdr:rowOff>
                  </to>
                </anchor>
              </controlPr>
            </control>
          </mc:Choice>
        </mc:AlternateContent>
        <mc:AlternateContent xmlns:mc="http://schemas.openxmlformats.org/markup-compatibility/2006">
          <mc:Choice Requires="x14">
            <control shapeId="84046" r:id="rId45" name="Option Button 42">
              <controlPr defaultSize="0" autoFill="0" autoLine="0" autoPict="0">
                <anchor moveWithCells="1" sizeWithCells="1">
                  <from>
                    <xdr:col>35</xdr:col>
                    <xdr:colOff>106680</xdr:colOff>
                    <xdr:row>32</xdr:row>
                    <xdr:rowOff>198120</xdr:rowOff>
                  </from>
                  <to>
                    <xdr:col>37</xdr:col>
                    <xdr:colOff>83820</xdr:colOff>
                    <xdr:row>34</xdr:row>
                    <xdr:rowOff>0</xdr:rowOff>
                  </to>
                </anchor>
              </controlPr>
            </control>
          </mc:Choice>
        </mc:AlternateContent>
        <mc:AlternateContent xmlns:mc="http://schemas.openxmlformats.org/markup-compatibility/2006">
          <mc:Choice Requires="x14">
            <control shapeId="84047" r:id="rId46" name="Option Button 43">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84048" r:id="rId47" name="Option Button 44">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84049" r:id="rId48" name="Option Button 45">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84050" r:id="rId49" name="Option Button 46">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84051" r:id="rId50" name="Group Box 47">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84052" r:id="rId51" name="Option Button 48">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84053" r:id="rId52" name="Option Button 49">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2415</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t="s">
        <v>2265</v>
      </c>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6"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IFERROR(IF(G9="","",IF(AND(OR(AH61=1,AH61=2),AH62=1,AH63=1),"特定加算Ⅰ",IF(AND(OR(AH61=1,AH61=2),AH62=2,AH63=1),"特定加算Ⅱ",IF(OR(AH61=3,AH62=2,AH63=2),"特定加算なし","")))),"")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6"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6"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6"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6" ht="6" customHeight="1">
      <c r="BX54" s="239"/>
    </row>
    <row r="55" spans="2:86" ht="18" customHeight="1"/>
    <row r="56" spans="2:86"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6"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P57" s="242"/>
      <c r="BR57" s="242"/>
      <c r="BS57" s="242"/>
      <c r="BT57" s="242"/>
      <c r="BU57" s="242"/>
      <c r="BV57" s="242"/>
      <c r="BW57" s="242"/>
      <c r="BX57" s="242"/>
      <c r="BY57" s="242"/>
      <c r="BZ57" s="242"/>
      <c r="CA57" s="242"/>
      <c r="CB57" s="242"/>
      <c r="CC57" s="242"/>
      <c r="CD57" s="242"/>
      <c r="CE57" s="242"/>
      <c r="CF57" s="242"/>
      <c r="CH57" s="244"/>
    </row>
    <row r="58" spans="2:86"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6"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6"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6"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P61" s="242"/>
      <c r="BR61" s="242"/>
      <c r="BS61" s="242"/>
      <c r="BT61" s="242"/>
      <c r="BU61" s="242"/>
      <c r="BV61" s="242"/>
      <c r="BW61" s="242"/>
      <c r="BX61" s="242"/>
      <c r="BY61" s="242"/>
      <c r="BZ61" s="242"/>
      <c r="CA61" s="242"/>
      <c r="CB61" s="242"/>
      <c r="CC61" s="242"/>
      <c r="CD61" s="242"/>
      <c r="CE61" s="242"/>
      <c r="CF61" s="242"/>
      <c r="CH61" s="244"/>
    </row>
    <row r="62" spans="2:86"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P62" s="242"/>
      <c r="BR62" s="242"/>
      <c r="BS62" s="242"/>
      <c r="BT62" s="242"/>
      <c r="BU62" s="242"/>
      <c r="BV62" s="242"/>
      <c r="BW62" s="242"/>
      <c r="BX62" s="242"/>
      <c r="BY62" s="242"/>
      <c r="BZ62" s="242"/>
      <c r="CA62" s="242"/>
      <c r="CB62" s="242"/>
      <c r="CC62" s="242"/>
      <c r="CD62" s="242"/>
      <c r="CE62" s="242"/>
      <c r="CF62" s="242"/>
      <c r="CH62" s="244"/>
    </row>
    <row r="63" spans="2:86"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P63" s="242"/>
      <c r="BR63" s="242"/>
      <c r="BS63" s="242"/>
      <c r="BT63" s="242"/>
      <c r="BU63" s="242"/>
      <c r="BV63" s="242"/>
      <c r="BW63" s="242"/>
      <c r="BX63" s="242"/>
      <c r="BY63" s="242"/>
      <c r="BZ63" s="242"/>
      <c r="CA63" s="242"/>
      <c r="CB63" s="242"/>
      <c r="CC63" s="242"/>
      <c r="CD63" s="242"/>
      <c r="CE63" s="242"/>
      <c r="CF63" s="242"/>
      <c r="CH63" s="244"/>
    </row>
    <row r="64" spans="2:86" ht="15.9" customHeight="1">
      <c r="BP64" s="193"/>
      <c r="BQ64" s="193"/>
      <c r="BR64" s="193"/>
      <c r="BS64" s="193"/>
      <c r="BT64" s="193"/>
      <c r="BU64" s="193"/>
      <c r="BV64" s="193"/>
      <c r="BW64" s="193"/>
      <c r="BX64" s="193"/>
      <c r="BY64" s="193"/>
      <c r="BZ64" s="193"/>
      <c r="CA64" s="193"/>
      <c r="CB64" s="193"/>
      <c r="CC64" s="193"/>
      <c r="CD64" s="193"/>
      <c r="CE64" s="193"/>
      <c r="CF64" s="193"/>
    </row>
    <row r="65" spans="20:71" ht="15.9" customHeight="1">
      <c r="BS65" s="193"/>
    </row>
    <row r="66" spans="20:71" ht="15.9" customHeight="1"/>
    <row r="67" spans="20:71" ht="15.9" customHeight="1">
      <c r="T67" s="168">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R7jbKoXARMVtTUB+czMeKxOdJ6Ar4mB0cMt8NMbs+J2fyIGaW0SgOQ/1iIWV/WOpVzl+pFB5UqiUVEy0YV/yg==" saltValue="VXQPYdJot3odjsn4ysE7s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239" priority="4">
      <formula>$F$15&lt;&gt;4</formula>
    </cfRule>
  </conditionalFormatting>
  <conditionalFormatting sqref="B12:S12">
    <cfRule type="expression" dxfId="238" priority="25">
      <formula>OR($B$9="",$G$9="",$L$9="")</formula>
    </cfRule>
  </conditionalFormatting>
  <conditionalFormatting sqref="B21:U22">
    <cfRule type="expression" dxfId="237" priority="30">
      <formula>$L$9="ベア加算"</formula>
    </cfRule>
  </conditionalFormatting>
  <conditionalFormatting sqref="G9:S9">
    <cfRule type="expression" dxfId="236" priority="3">
      <formula>$B$9="処遇加算なし"</formula>
    </cfRule>
  </conditionalFormatting>
  <conditionalFormatting sqref="G10:S11">
    <cfRule type="expression" dxfId="235" priority="15">
      <formula>$B$9="処遇加算なし"</formula>
    </cfRule>
  </conditionalFormatting>
  <conditionalFormatting sqref="P15">
    <cfRule type="expression" dxfId="234" priority="19">
      <formula>OR($P$15&lt;1,$P$15&gt;12)</formula>
    </cfRule>
  </conditionalFormatting>
  <conditionalFormatting sqref="P5:R5">
    <cfRule type="expression" dxfId="233" priority="20">
      <formula>OR($Y$5="訪問型サービス（総合事業）",$Y$5="通所型サービス（総合事業）")</formula>
    </cfRule>
  </conditionalFormatting>
  <conditionalFormatting sqref="V7:Z16 AA8:AP9 AA11:AP12 AA14:AP16 V20:Z45">
    <cfRule type="expression" dxfId="232" priority="17">
      <formula>$B$9="処遇加算なし"</formula>
    </cfRule>
    <cfRule type="expression" dxfId="231" priority="18">
      <formula>$F$15&lt;&gt;4</formula>
    </cfRule>
  </conditionalFormatting>
  <conditionalFormatting sqref="V10:AP12">
    <cfRule type="expression" dxfId="230" priority="24">
      <formula>$V$11=""</formula>
    </cfRule>
  </conditionalFormatting>
  <conditionalFormatting sqref="V13:AP16">
    <cfRule type="expression" dxfId="229" priority="23">
      <formula>$V$14=""</formula>
    </cfRule>
  </conditionalFormatting>
  <conditionalFormatting sqref="V21:AP22">
    <cfRule type="expression" dxfId="228" priority="29">
      <formula>$L$9="ベア加算"</formula>
    </cfRule>
  </conditionalFormatting>
  <conditionalFormatting sqref="AA21:AB45 AA48:AB50">
    <cfRule type="expression" dxfId="227" priority="33">
      <formula>AND($F$15&lt;&gt;4,$F$15&lt;&gt;5)</formula>
    </cfRule>
  </conditionalFormatting>
  <conditionalFormatting sqref="AC20:AH45">
    <cfRule type="expression" dxfId="226" priority="6">
      <formula>AND($F$15&lt;&gt;4,$F$15&lt;&gt;5)</formula>
    </cfRule>
  </conditionalFormatting>
  <conditionalFormatting sqref="AD24:AH24">
    <cfRule type="expression" dxfId="225" priority="14">
      <formula>AND($F$15&lt;&gt;4,$F$15&lt;&gt;5)</formula>
    </cfRule>
  </conditionalFormatting>
  <conditionalFormatting sqref="AD28:AH28">
    <cfRule type="expression" dxfId="224" priority="13">
      <formula>AND($F$15&lt;&gt;4,$F$15&lt;&gt;5)</formula>
    </cfRule>
  </conditionalFormatting>
  <conditionalFormatting sqref="AD32:AH32">
    <cfRule type="expression" dxfId="223" priority="12">
      <formula>AND($F$15&lt;&gt;4,$F$15&lt;&gt;5)</formula>
    </cfRule>
  </conditionalFormatting>
  <conditionalFormatting sqref="AD41:AH41">
    <cfRule type="expression" dxfId="222" priority="7">
      <formula>$AH$62=2</formula>
    </cfRule>
  </conditionalFormatting>
  <conditionalFormatting sqref="AG37:AH37">
    <cfRule type="expression" dxfId="22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20" priority="8">
      <formula>$AP$62=2</formula>
    </cfRule>
  </conditionalFormatting>
  <conditionalFormatting sqref="AO37:AP37">
    <cfRule type="expression" dxfId="21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18" priority="31">
      <formula>OR($AS$20="－",$AS$20="")</formula>
    </cfRule>
  </conditionalFormatting>
  <conditionalFormatting sqref="AS24:BH26">
    <cfRule type="expression" dxfId="217" priority="11">
      <formula>OR($AS$24="－",$AS$24="")</formula>
    </cfRule>
  </conditionalFormatting>
  <conditionalFormatting sqref="AS28:BH30">
    <cfRule type="expression" dxfId="216" priority="10">
      <formula>OR($AS$28="－",$AS$28="")</formula>
    </cfRule>
  </conditionalFormatting>
  <conditionalFormatting sqref="AS32:BH34">
    <cfRule type="expression" dxfId="215" priority="9">
      <formula>OR($AS$32="－",$AS$32="")</formula>
    </cfRule>
  </conditionalFormatting>
  <conditionalFormatting sqref="AS36:BH38">
    <cfRule type="expression" dxfId="214" priority="2">
      <formula>OR($AS$36="－",$AS$36="")</formula>
    </cfRule>
  </conditionalFormatting>
  <conditionalFormatting sqref="AS40:BH42">
    <cfRule type="expression" dxfId="213" priority="1">
      <formula>OR($AS$40="－",$AS$40="")</formula>
    </cfRule>
  </conditionalFormatting>
  <conditionalFormatting sqref="AS44:BH45">
    <cfRule type="expression" dxfId="212" priority="26">
      <formula>OR($AS$44="－",$AS$44="")</formula>
    </cfRule>
  </conditionalFormatting>
  <conditionalFormatting sqref="AT11:AZ12">
    <cfRule type="expression" dxfId="211" priority="21">
      <formula>$V$11=""</formula>
    </cfRule>
  </conditionalFormatting>
  <conditionalFormatting sqref="AT14:AZ16">
    <cfRule type="expression" dxfId="210" priority="22">
      <formula>$V$14=""</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84992"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85042"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85043" r:id="rId18" name="Group Box 15">
              <controlPr defaultSize="0" autoFill="0" autoPict="0">
                <anchor moveWithCells="1">
                  <from>
                    <xdr:col>27</xdr:col>
                    <xdr:colOff>15240</xdr:colOff>
                    <xdr:row>26</xdr:row>
                    <xdr:rowOff>83820</xdr:rowOff>
                  </from>
                  <to>
                    <xdr:col>30</xdr:col>
                    <xdr:colOff>45720</xdr:colOff>
                    <xdr:row>30</xdr:row>
                    <xdr:rowOff>99060</xdr:rowOff>
                  </to>
                </anchor>
              </controlPr>
            </control>
          </mc:Choice>
        </mc:AlternateContent>
        <mc:AlternateContent xmlns:mc="http://schemas.openxmlformats.org/markup-compatibility/2006">
          <mc:Choice Requires="x14">
            <control shapeId="85044" r:id="rId19" name="Group Box 16">
              <controlPr defaultSize="0" autoFill="0" autoPict="0">
                <anchor moveWithCells="1">
                  <from>
                    <xdr:col>27</xdr:col>
                    <xdr:colOff>15240</xdr:colOff>
                    <xdr:row>30</xdr:row>
                    <xdr:rowOff>99060</xdr:rowOff>
                  </from>
                  <to>
                    <xdr:col>30</xdr:col>
                    <xdr:colOff>45720</xdr:colOff>
                    <xdr:row>34</xdr:row>
                    <xdr:rowOff>76200</xdr:rowOff>
                  </to>
                </anchor>
              </controlPr>
            </control>
          </mc:Choice>
        </mc:AlternateContent>
        <mc:AlternateContent xmlns:mc="http://schemas.openxmlformats.org/markup-compatibility/2006">
          <mc:Choice Requires="x14">
            <control shapeId="85045" r:id="rId20" name="Option Button 17">
              <controlPr defaultSize="0" autoFill="0" autoLine="0" autoPict="0">
                <anchor moveWithCells="1">
                  <from>
                    <xdr:col>27</xdr:col>
                    <xdr:colOff>106680</xdr:colOff>
                    <xdr:row>31</xdr:row>
                    <xdr:rowOff>7620</xdr:rowOff>
                  </from>
                  <to>
                    <xdr:col>29</xdr:col>
                    <xdr:colOff>91440</xdr:colOff>
                    <xdr:row>32</xdr:row>
                    <xdr:rowOff>7620</xdr:rowOff>
                  </to>
                </anchor>
              </controlPr>
            </control>
          </mc:Choice>
        </mc:AlternateContent>
        <mc:AlternateContent xmlns:mc="http://schemas.openxmlformats.org/markup-compatibility/2006">
          <mc:Choice Requires="x14">
            <control shapeId="85046" r:id="rId21" name="Option Button 18">
              <controlPr defaultSize="0" autoFill="0" autoLine="0" autoPict="0">
                <anchor moveWithCells="1">
                  <from>
                    <xdr:col>27</xdr:col>
                    <xdr:colOff>106680</xdr:colOff>
                    <xdr:row>32</xdr:row>
                    <xdr:rowOff>38100</xdr:rowOff>
                  </from>
                  <to>
                    <xdr:col>29</xdr:col>
                    <xdr:colOff>91440</xdr:colOff>
                    <xdr:row>32</xdr:row>
                    <xdr:rowOff>182880</xdr:rowOff>
                  </to>
                </anchor>
              </controlPr>
            </control>
          </mc:Choice>
        </mc:AlternateContent>
        <mc:AlternateContent xmlns:mc="http://schemas.openxmlformats.org/markup-compatibility/2006">
          <mc:Choice Requires="x14">
            <control shapeId="85047" r:id="rId22" name="Option Button 19">
              <controlPr defaultSize="0" autoFill="0" autoLine="0" autoPict="0">
                <anchor moveWithCells="1">
                  <from>
                    <xdr:col>27</xdr:col>
                    <xdr:colOff>106680</xdr:colOff>
                    <xdr:row>33</xdr:row>
                    <xdr:rowOff>7620</xdr:rowOff>
                  </from>
                  <to>
                    <xdr:col>29</xdr:col>
                    <xdr:colOff>91440</xdr:colOff>
                    <xdr:row>34</xdr:row>
                    <xdr:rowOff>0</xdr:rowOff>
                  </to>
                </anchor>
              </controlPr>
            </control>
          </mc:Choice>
        </mc:AlternateContent>
        <mc:AlternateContent xmlns:mc="http://schemas.openxmlformats.org/markup-compatibility/2006">
          <mc:Choice Requires="x14">
            <control shapeId="85048"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85049" r:id="rId24" name="Group Box 21">
              <controlPr defaultSize="0" autoFill="0" autoPict="0">
                <anchor moveWithCells="1">
                  <from>
                    <xdr:col>27</xdr:col>
                    <xdr:colOff>68580</xdr:colOff>
                    <xdr:row>42</xdr:row>
                    <xdr:rowOff>68580</xdr:rowOff>
                  </from>
                  <to>
                    <xdr:col>29</xdr:col>
                    <xdr:colOff>121920</xdr:colOff>
                    <xdr:row>45</xdr:row>
                    <xdr:rowOff>83820</xdr:rowOff>
                  </to>
                </anchor>
              </controlPr>
            </control>
          </mc:Choice>
        </mc:AlternateContent>
        <mc:AlternateContent xmlns:mc="http://schemas.openxmlformats.org/markup-compatibility/2006">
          <mc:Choice Requires="x14">
            <control shapeId="85050"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85051" r:id="rId26" name="Group Box 23">
              <controlPr defaultSize="0" autoFill="0" autoPict="0">
                <anchor moveWithCells="1">
                  <from>
                    <xdr:col>35</xdr:col>
                    <xdr:colOff>15240</xdr:colOff>
                    <xdr:row>30</xdr:row>
                    <xdr:rowOff>91440</xdr:rowOff>
                  </from>
                  <to>
                    <xdr:col>39</xdr:col>
                    <xdr:colOff>30480</xdr:colOff>
                    <xdr:row>34</xdr:row>
                    <xdr:rowOff>45720</xdr:rowOff>
                  </to>
                </anchor>
              </controlPr>
            </control>
          </mc:Choice>
        </mc:AlternateContent>
        <mc:AlternateContent xmlns:mc="http://schemas.openxmlformats.org/markup-compatibility/2006">
          <mc:Choice Requires="x14">
            <control shapeId="85052" r:id="rId27" name="Group Box 24">
              <controlPr defaultSize="0" autoFill="0" autoPict="0">
                <anchor moveWithCells="1">
                  <from>
                    <xdr:col>34</xdr:col>
                    <xdr:colOff>91440</xdr:colOff>
                    <xdr:row>33</xdr:row>
                    <xdr:rowOff>144780</xdr:rowOff>
                  </from>
                  <to>
                    <xdr:col>38</xdr:col>
                    <xdr:colOff>99060</xdr:colOff>
                    <xdr:row>38</xdr:row>
                    <xdr:rowOff>68580</xdr:rowOff>
                  </to>
                </anchor>
              </controlPr>
            </control>
          </mc:Choice>
        </mc:AlternateContent>
        <mc:AlternateContent xmlns:mc="http://schemas.openxmlformats.org/markup-compatibility/2006">
          <mc:Choice Requires="x14">
            <control shapeId="85053"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85054" r:id="rId29" name="Group Box 26">
              <controlPr defaultSize="0" autoFill="0" autoPict="0">
                <anchor moveWithCells="1">
                  <from>
                    <xdr:col>35</xdr:col>
                    <xdr:colOff>45720</xdr:colOff>
                    <xdr:row>42</xdr:row>
                    <xdr:rowOff>114300</xdr:rowOff>
                  </from>
                  <to>
                    <xdr:col>38</xdr:col>
                    <xdr:colOff>45720</xdr:colOff>
                    <xdr:row>46</xdr:row>
                    <xdr:rowOff>53340</xdr:rowOff>
                  </to>
                </anchor>
              </controlPr>
            </control>
          </mc:Choice>
        </mc:AlternateContent>
        <mc:AlternateContent xmlns:mc="http://schemas.openxmlformats.org/markup-compatibility/2006">
          <mc:Choice Requires="x14">
            <control shapeId="85055" r:id="rId30" name="Group Box 27">
              <controlPr defaultSize="0" autoFill="0" autoPict="0">
                <anchor moveWithCells="1">
                  <from>
                    <xdr:col>27</xdr:col>
                    <xdr:colOff>30480</xdr:colOff>
                    <xdr:row>19</xdr:row>
                    <xdr:rowOff>129540</xdr:rowOff>
                  </from>
                  <to>
                    <xdr:col>30</xdr:col>
                    <xdr:colOff>30480</xdr:colOff>
                    <xdr:row>23</xdr:row>
                    <xdr:rowOff>68580</xdr:rowOff>
                  </to>
                </anchor>
              </controlPr>
            </control>
          </mc:Choice>
        </mc:AlternateContent>
        <mc:AlternateContent xmlns:mc="http://schemas.openxmlformats.org/markup-compatibility/2006">
          <mc:Choice Requires="x14">
            <control shapeId="85056"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85057" r:id="rId32" name="Group Box 29">
              <controlPr defaultSize="0" autoFill="0" autoPict="0">
                <anchor moveWithCells="1">
                  <from>
                    <xdr:col>35</xdr:col>
                    <xdr:colOff>53340</xdr:colOff>
                    <xdr:row>22</xdr:row>
                    <xdr:rowOff>76200</xdr:rowOff>
                  </from>
                  <to>
                    <xdr:col>38</xdr:col>
                    <xdr:colOff>45720</xdr:colOff>
                    <xdr:row>27</xdr:row>
                    <xdr:rowOff>30480</xdr:rowOff>
                  </to>
                </anchor>
              </controlPr>
            </control>
          </mc:Choice>
        </mc:AlternateContent>
        <mc:AlternateContent xmlns:mc="http://schemas.openxmlformats.org/markup-compatibility/2006">
          <mc:Choice Requires="x14">
            <control shapeId="85058"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85059"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85060"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85061"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85062" r:id="rId37" name="Option Button 34">
              <controlPr defaultSize="0" autoFill="0" autoLine="0" autoPict="0">
                <anchor moveWithCells="1" sizeWithCells="1">
                  <from>
                    <xdr:col>35</xdr:col>
                    <xdr:colOff>106680</xdr:colOff>
                    <xdr:row>23</xdr:row>
                    <xdr:rowOff>15240</xdr:rowOff>
                  </from>
                  <to>
                    <xdr:col>37</xdr:col>
                    <xdr:colOff>91440</xdr:colOff>
                    <xdr:row>23</xdr:row>
                    <xdr:rowOff>175260</xdr:rowOff>
                  </to>
                </anchor>
              </controlPr>
            </control>
          </mc:Choice>
        </mc:AlternateContent>
        <mc:AlternateContent xmlns:mc="http://schemas.openxmlformats.org/markup-compatibility/2006">
          <mc:Choice Requires="x14">
            <control shapeId="85063" r:id="rId38" name="Option Button 35">
              <controlPr defaultSize="0" autoFill="0" autoLine="0" autoPict="0">
                <anchor moveWithCells="1" sizeWithCells="1">
                  <from>
                    <xdr:col>35</xdr:col>
                    <xdr:colOff>106680</xdr:colOff>
                    <xdr:row>24</xdr:row>
                    <xdr:rowOff>22860</xdr:rowOff>
                  </from>
                  <to>
                    <xdr:col>37</xdr:col>
                    <xdr:colOff>91440</xdr:colOff>
                    <xdr:row>24</xdr:row>
                    <xdr:rowOff>190500</xdr:rowOff>
                  </to>
                </anchor>
              </controlPr>
            </control>
          </mc:Choice>
        </mc:AlternateContent>
        <mc:AlternateContent xmlns:mc="http://schemas.openxmlformats.org/markup-compatibility/2006">
          <mc:Choice Requires="x14">
            <control shapeId="85064" r:id="rId39" name="Option Button 3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85065" r:id="rId40" name="Option Button 37">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85066" r:id="rId41" name="Option Button 38">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85067" r:id="rId42" name="Option Button 39">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85068" r:id="rId43" name="Option Button 40">
              <controlPr defaultSize="0" autoFill="0" autoLine="0" autoPict="0">
                <anchor moveWithCells="1" sizeWithCells="1">
                  <from>
                    <xdr:col>35</xdr:col>
                    <xdr:colOff>106680</xdr:colOff>
                    <xdr:row>31</xdr:row>
                    <xdr:rowOff>7620</xdr:rowOff>
                  </from>
                  <to>
                    <xdr:col>37</xdr:col>
                    <xdr:colOff>91440</xdr:colOff>
                    <xdr:row>32</xdr:row>
                    <xdr:rowOff>0</xdr:rowOff>
                  </to>
                </anchor>
              </controlPr>
            </control>
          </mc:Choice>
        </mc:AlternateContent>
        <mc:AlternateContent xmlns:mc="http://schemas.openxmlformats.org/markup-compatibility/2006">
          <mc:Choice Requires="x14">
            <control shapeId="85069" r:id="rId44" name="Option Button 41">
              <controlPr defaultSize="0" autoFill="0" autoLine="0" autoPict="0">
                <anchor moveWithCells="1" sizeWithCells="1">
                  <from>
                    <xdr:col>35</xdr:col>
                    <xdr:colOff>106680</xdr:colOff>
                    <xdr:row>32</xdr:row>
                    <xdr:rowOff>38100</xdr:rowOff>
                  </from>
                  <to>
                    <xdr:col>37</xdr:col>
                    <xdr:colOff>91440</xdr:colOff>
                    <xdr:row>32</xdr:row>
                    <xdr:rowOff>167640</xdr:rowOff>
                  </to>
                </anchor>
              </controlPr>
            </control>
          </mc:Choice>
        </mc:AlternateContent>
        <mc:AlternateContent xmlns:mc="http://schemas.openxmlformats.org/markup-compatibility/2006">
          <mc:Choice Requires="x14">
            <control shapeId="85070" r:id="rId45" name="Option Button 42">
              <controlPr defaultSize="0" autoFill="0" autoLine="0" autoPict="0">
                <anchor moveWithCells="1" sizeWithCells="1">
                  <from>
                    <xdr:col>35</xdr:col>
                    <xdr:colOff>106680</xdr:colOff>
                    <xdr:row>32</xdr:row>
                    <xdr:rowOff>198120</xdr:rowOff>
                  </from>
                  <to>
                    <xdr:col>37</xdr:col>
                    <xdr:colOff>83820</xdr:colOff>
                    <xdr:row>34</xdr:row>
                    <xdr:rowOff>0</xdr:rowOff>
                  </to>
                </anchor>
              </controlPr>
            </control>
          </mc:Choice>
        </mc:AlternateContent>
        <mc:AlternateContent xmlns:mc="http://schemas.openxmlformats.org/markup-compatibility/2006">
          <mc:Choice Requires="x14">
            <control shapeId="85071" r:id="rId46" name="Option Button 43">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85072" r:id="rId47" name="Option Button 44">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85073" r:id="rId48" name="Option Button 45">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85074" r:id="rId49" name="Option Button 46">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85075" r:id="rId50" name="Group Box 47">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85076" r:id="rId51" name="Option Button 48">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85077" r:id="rId52" name="Option Button 49">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2408</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IFERROR(IF(G9="","",IF(AND(OR(AH61=1,AH61=2),AH62=1,AH63=1),"特定加算Ⅰ",IF(AND(OR(AH61=1,AH61=2),AH62=2,AH63=1),"特定加算Ⅱ",IF(OR(AH61=3,AH62=2,AH63=2),"特定加算なし","")))),"")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2"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2"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L57" s="242"/>
      <c r="BN57" s="242"/>
      <c r="BO57" s="242"/>
      <c r="BP57" s="242"/>
      <c r="BQ57" s="242"/>
      <c r="BR57" s="242"/>
      <c r="BS57" s="242"/>
      <c r="BT57" s="242"/>
      <c r="BU57" s="242"/>
      <c r="BV57" s="242"/>
      <c r="BW57" s="242"/>
      <c r="BX57" s="242"/>
      <c r="BY57" s="242"/>
      <c r="BZ57" s="242"/>
      <c r="CA57" s="242"/>
      <c r="CB57" s="242"/>
      <c r="CD57" s="244"/>
    </row>
    <row r="58" spans="2:82"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L58" s="242"/>
      <c r="BN58" s="242"/>
      <c r="BO58" s="242"/>
      <c r="BP58" s="242"/>
      <c r="BQ58" s="242"/>
      <c r="BR58" s="242"/>
      <c r="BS58" s="242"/>
      <c r="BT58" s="242"/>
      <c r="BU58" s="242"/>
      <c r="BV58" s="242"/>
      <c r="BW58" s="242"/>
      <c r="BX58" s="242"/>
      <c r="BY58" s="242"/>
      <c r="BZ58" s="242"/>
      <c r="CA58" s="242"/>
      <c r="CB58" s="242"/>
      <c r="CD58" s="244"/>
    </row>
    <row r="59" spans="2:82"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L59" s="242"/>
      <c r="BN59" s="242"/>
      <c r="BO59" s="242"/>
      <c r="BP59" s="242"/>
      <c r="BQ59" s="242"/>
      <c r="BR59" s="242"/>
      <c r="BS59" s="242"/>
      <c r="BT59" s="242"/>
      <c r="BU59" s="242"/>
      <c r="BV59" s="242"/>
      <c r="BW59" s="242"/>
      <c r="BX59" s="242"/>
      <c r="BY59" s="242"/>
      <c r="BZ59" s="242"/>
      <c r="CA59" s="242"/>
      <c r="CB59" s="242"/>
      <c r="CD59" s="244"/>
    </row>
    <row r="60" spans="2:82"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L60" s="242"/>
      <c r="BN60" s="242"/>
      <c r="BO60" s="242"/>
      <c r="BP60" s="242"/>
      <c r="BQ60" s="242"/>
      <c r="BR60" s="242"/>
      <c r="BS60" s="242"/>
      <c r="BT60" s="242"/>
      <c r="BU60" s="242"/>
      <c r="BV60" s="242"/>
      <c r="BW60" s="242"/>
      <c r="BX60" s="242"/>
      <c r="BY60" s="242"/>
      <c r="BZ60" s="242"/>
      <c r="CA60" s="242"/>
      <c r="CB60" s="242"/>
      <c r="CD60" s="244"/>
    </row>
    <row r="61" spans="2:82"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L61" s="242"/>
      <c r="BN61" s="242"/>
      <c r="BO61" s="242"/>
      <c r="BP61" s="242"/>
      <c r="BQ61" s="242"/>
      <c r="BR61" s="242"/>
      <c r="BS61" s="242"/>
      <c r="BT61" s="242"/>
      <c r="BU61" s="242"/>
      <c r="BV61" s="242"/>
      <c r="BW61" s="242"/>
      <c r="BX61" s="242"/>
      <c r="BY61" s="242"/>
      <c r="BZ61" s="242"/>
      <c r="CA61" s="242"/>
      <c r="CB61" s="242"/>
      <c r="CD61" s="244"/>
    </row>
    <row r="62" spans="2:82"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L62" s="242"/>
      <c r="BN62" s="242"/>
      <c r="BO62" s="242"/>
      <c r="BP62" s="242"/>
      <c r="BQ62" s="242"/>
      <c r="BR62" s="242"/>
      <c r="BS62" s="242"/>
      <c r="BT62" s="242"/>
      <c r="BU62" s="242"/>
      <c r="BV62" s="242"/>
      <c r="BW62" s="242"/>
      <c r="BX62" s="242"/>
      <c r="BY62" s="242"/>
      <c r="BZ62" s="242"/>
      <c r="CA62" s="242"/>
      <c r="CB62" s="242"/>
      <c r="CD62" s="244"/>
    </row>
    <row r="63" spans="2:82"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L63" s="242"/>
      <c r="BN63" s="242"/>
      <c r="BO63" s="242"/>
      <c r="BP63" s="242"/>
      <c r="BQ63" s="242"/>
      <c r="BR63" s="242"/>
      <c r="BS63" s="242"/>
      <c r="BT63" s="242"/>
      <c r="BU63" s="242"/>
      <c r="BV63" s="242"/>
      <c r="BW63" s="242"/>
      <c r="BX63" s="242"/>
      <c r="BY63" s="242"/>
      <c r="BZ63" s="242"/>
      <c r="CA63" s="242"/>
      <c r="CB63" s="242"/>
      <c r="CD63" s="244"/>
    </row>
    <row r="64" spans="2:82" ht="15.9" customHeight="1">
      <c r="BL64" s="193"/>
      <c r="BM64" s="193"/>
      <c r="BN64" s="193"/>
      <c r="BO64" s="193"/>
      <c r="BP64" s="193"/>
      <c r="BQ64" s="193"/>
      <c r="BR64" s="193"/>
      <c r="BS64" s="193"/>
      <c r="BT64" s="193"/>
      <c r="BU64" s="193"/>
      <c r="BV64" s="193"/>
      <c r="BW64" s="193"/>
      <c r="BX64" s="193"/>
      <c r="BY64" s="193"/>
      <c r="BZ64" s="193"/>
      <c r="CA64" s="193"/>
      <c r="CB64" s="193"/>
    </row>
    <row r="65" spans="20:71" ht="15.9" customHeight="1">
      <c r="BS65" s="193"/>
    </row>
    <row r="66" spans="20:71" ht="15.9" customHeight="1"/>
    <row r="67" spans="20:71" ht="15.9" customHeight="1">
      <c r="T67" s="168">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zGGL7iCNg8lpT6v/0ymnPqBLgiOWnXXqV4InVTnGm1Wi5S+oIVfSBTjkisL9pRWpq14g/jPAshwfkX5P0uffYQ==" saltValue="l7A9nfCrvG/+fRHmNMTza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209" priority="4">
      <formula>$F$15&lt;&gt;4</formula>
    </cfRule>
  </conditionalFormatting>
  <conditionalFormatting sqref="B12:S12">
    <cfRule type="expression" dxfId="208" priority="25">
      <formula>OR($B$9="",$G$9="",$L$9="")</formula>
    </cfRule>
  </conditionalFormatting>
  <conditionalFormatting sqref="B21:U22">
    <cfRule type="expression" dxfId="207" priority="30">
      <formula>$L$9="ベア加算"</formula>
    </cfRule>
  </conditionalFormatting>
  <conditionalFormatting sqref="G9:S9">
    <cfRule type="expression" dxfId="206" priority="3">
      <formula>$B$9="処遇加算なし"</formula>
    </cfRule>
  </conditionalFormatting>
  <conditionalFormatting sqref="G10:S11">
    <cfRule type="expression" dxfId="205" priority="15">
      <formula>$B$9="処遇加算なし"</formula>
    </cfRule>
  </conditionalFormatting>
  <conditionalFormatting sqref="P15">
    <cfRule type="expression" dxfId="204" priority="19">
      <formula>OR($P$15&lt;1,$P$15&gt;12)</formula>
    </cfRule>
  </conditionalFormatting>
  <conditionalFormatting sqref="P5:R5">
    <cfRule type="expression" dxfId="203" priority="20">
      <formula>OR($Y$5="訪問型サービス（総合事業）",$Y$5="通所型サービス（総合事業）")</formula>
    </cfRule>
  </conditionalFormatting>
  <conditionalFormatting sqref="V7:Z16 AA8:AP9 AA11:AP12 AA14:AP16 V20:Z45">
    <cfRule type="expression" dxfId="202" priority="17">
      <formula>$B$9="処遇加算なし"</formula>
    </cfRule>
    <cfRule type="expression" dxfId="201" priority="18">
      <formula>$F$15&lt;&gt;4</formula>
    </cfRule>
  </conditionalFormatting>
  <conditionalFormatting sqref="V10:AP12">
    <cfRule type="expression" dxfId="200" priority="24">
      <formula>$V$11=""</formula>
    </cfRule>
  </conditionalFormatting>
  <conditionalFormatting sqref="V13:AP16">
    <cfRule type="expression" dxfId="199" priority="23">
      <formula>$V$14=""</formula>
    </cfRule>
  </conditionalFormatting>
  <conditionalFormatting sqref="V21:AP22">
    <cfRule type="expression" dxfId="198" priority="29">
      <formula>$L$9="ベア加算"</formula>
    </cfRule>
  </conditionalFormatting>
  <conditionalFormatting sqref="AA21:AB45 AA48:AB50">
    <cfRule type="expression" dxfId="197" priority="33">
      <formula>AND($F$15&lt;&gt;4,$F$15&lt;&gt;5)</formula>
    </cfRule>
  </conditionalFormatting>
  <conditionalFormatting sqref="AC20:AH45">
    <cfRule type="expression" dxfId="196" priority="6">
      <formula>AND($F$15&lt;&gt;4,$F$15&lt;&gt;5)</formula>
    </cfRule>
  </conditionalFormatting>
  <conditionalFormatting sqref="AD24:AH24">
    <cfRule type="expression" dxfId="195" priority="14">
      <formula>AND($F$15&lt;&gt;4,$F$15&lt;&gt;5)</formula>
    </cfRule>
  </conditionalFormatting>
  <conditionalFormatting sqref="AD28:AH28">
    <cfRule type="expression" dxfId="194" priority="13">
      <formula>AND($F$15&lt;&gt;4,$F$15&lt;&gt;5)</formula>
    </cfRule>
  </conditionalFormatting>
  <conditionalFormatting sqref="AD32:AH32">
    <cfRule type="expression" dxfId="193" priority="12">
      <formula>AND($F$15&lt;&gt;4,$F$15&lt;&gt;5)</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90" priority="8">
      <formula>$AP$62=2</formula>
    </cfRule>
  </conditionalFormatting>
  <conditionalFormatting sqref="AO37:AP37">
    <cfRule type="expression" dxfId="18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88" priority="31">
      <formula>OR($AS$20="－",$AS$20="")</formula>
    </cfRule>
  </conditionalFormatting>
  <conditionalFormatting sqref="AS24:BH26">
    <cfRule type="expression" dxfId="187" priority="11">
      <formula>OR($AS$24="－",$AS$24="")</formula>
    </cfRule>
  </conditionalFormatting>
  <conditionalFormatting sqref="AS28:BH30">
    <cfRule type="expression" dxfId="186" priority="10">
      <formula>OR($AS$28="－",$AS$28="")</formula>
    </cfRule>
  </conditionalFormatting>
  <conditionalFormatting sqref="AS32:BH34">
    <cfRule type="expression" dxfId="185" priority="9">
      <formula>OR($AS$32="－",$AS$32="")</formula>
    </cfRule>
  </conditionalFormatting>
  <conditionalFormatting sqref="AS36:BH38">
    <cfRule type="expression" dxfId="184" priority="2">
      <formula>OR($AS$36="－",$AS$36="")</formula>
    </cfRule>
  </conditionalFormatting>
  <conditionalFormatting sqref="AS40:BH42">
    <cfRule type="expression" dxfId="183" priority="1">
      <formula>OR($AS$40="－",$AS$40="")</formula>
    </cfRule>
  </conditionalFormatting>
  <conditionalFormatting sqref="AS44:BH45">
    <cfRule type="expression" dxfId="182" priority="26">
      <formula>OR($AS$44="－",$AS$44="")</formula>
    </cfRule>
  </conditionalFormatting>
  <conditionalFormatting sqref="AT11:AZ12">
    <cfRule type="expression" dxfId="181" priority="21">
      <formula>$V$11=""</formula>
    </cfRule>
  </conditionalFormatting>
  <conditionalFormatting sqref="AT14:AZ16">
    <cfRule type="expression" dxfId="180" priority="22">
      <formula>$V$14=""</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86016"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86066"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86067" r:id="rId18" name="Group Box 15">
              <controlPr defaultSize="0" autoFill="0" autoPict="0">
                <anchor moveWithCells="1">
                  <from>
                    <xdr:col>27</xdr:col>
                    <xdr:colOff>15240</xdr:colOff>
                    <xdr:row>26</xdr:row>
                    <xdr:rowOff>83820</xdr:rowOff>
                  </from>
                  <to>
                    <xdr:col>30</xdr:col>
                    <xdr:colOff>45720</xdr:colOff>
                    <xdr:row>30</xdr:row>
                    <xdr:rowOff>99060</xdr:rowOff>
                  </to>
                </anchor>
              </controlPr>
            </control>
          </mc:Choice>
        </mc:AlternateContent>
        <mc:AlternateContent xmlns:mc="http://schemas.openxmlformats.org/markup-compatibility/2006">
          <mc:Choice Requires="x14">
            <control shapeId="86068" r:id="rId19" name="Group Box 16">
              <controlPr defaultSize="0" autoFill="0" autoPict="0">
                <anchor moveWithCells="1">
                  <from>
                    <xdr:col>27</xdr:col>
                    <xdr:colOff>15240</xdr:colOff>
                    <xdr:row>30</xdr:row>
                    <xdr:rowOff>99060</xdr:rowOff>
                  </from>
                  <to>
                    <xdr:col>30</xdr:col>
                    <xdr:colOff>45720</xdr:colOff>
                    <xdr:row>34</xdr:row>
                    <xdr:rowOff>76200</xdr:rowOff>
                  </to>
                </anchor>
              </controlPr>
            </control>
          </mc:Choice>
        </mc:AlternateContent>
        <mc:AlternateContent xmlns:mc="http://schemas.openxmlformats.org/markup-compatibility/2006">
          <mc:Choice Requires="x14">
            <control shapeId="86069" r:id="rId20" name="Option Button 17">
              <controlPr defaultSize="0" autoFill="0" autoLine="0" autoPict="0">
                <anchor moveWithCells="1">
                  <from>
                    <xdr:col>27</xdr:col>
                    <xdr:colOff>106680</xdr:colOff>
                    <xdr:row>31</xdr:row>
                    <xdr:rowOff>7620</xdr:rowOff>
                  </from>
                  <to>
                    <xdr:col>29</xdr:col>
                    <xdr:colOff>91440</xdr:colOff>
                    <xdr:row>32</xdr:row>
                    <xdr:rowOff>7620</xdr:rowOff>
                  </to>
                </anchor>
              </controlPr>
            </control>
          </mc:Choice>
        </mc:AlternateContent>
        <mc:AlternateContent xmlns:mc="http://schemas.openxmlformats.org/markup-compatibility/2006">
          <mc:Choice Requires="x14">
            <control shapeId="86070" r:id="rId21" name="Option Button 18">
              <controlPr defaultSize="0" autoFill="0" autoLine="0" autoPict="0">
                <anchor moveWithCells="1">
                  <from>
                    <xdr:col>27</xdr:col>
                    <xdr:colOff>106680</xdr:colOff>
                    <xdr:row>32</xdr:row>
                    <xdr:rowOff>38100</xdr:rowOff>
                  </from>
                  <to>
                    <xdr:col>29</xdr:col>
                    <xdr:colOff>91440</xdr:colOff>
                    <xdr:row>32</xdr:row>
                    <xdr:rowOff>182880</xdr:rowOff>
                  </to>
                </anchor>
              </controlPr>
            </control>
          </mc:Choice>
        </mc:AlternateContent>
        <mc:AlternateContent xmlns:mc="http://schemas.openxmlformats.org/markup-compatibility/2006">
          <mc:Choice Requires="x14">
            <control shapeId="86071" r:id="rId22" name="Option Button 19">
              <controlPr defaultSize="0" autoFill="0" autoLine="0" autoPict="0">
                <anchor moveWithCells="1">
                  <from>
                    <xdr:col>27</xdr:col>
                    <xdr:colOff>106680</xdr:colOff>
                    <xdr:row>33</xdr:row>
                    <xdr:rowOff>7620</xdr:rowOff>
                  </from>
                  <to>
                    <xdr:col>29</xdr:col>
                    <xdr:colOff>91440</xdr:colOff>
                    <xdr:row>34</xdr:row>
                    <xdr:rowOff>0</xdr:rowOff>
                  </to>
                </anchor>
              </controlPr>
            </control>
          </mc:Choice>
        </mc:AlternateContent>
        <mc:AlternateContent xmlns:mc="http://schemas.openxmlformats.org/markup-compatibility/2006">
          <mc:Choice Requires="x14">
            <control shapeId="86072"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86073" r:id="rId24" name="Group Box 21">
              <controlPr defaultSize="0" autoFill="0" autoPict="0">
                <anchor moveWithCells="1">
                  <from>
                    <xdr:col>27</xdr:col>
                    <xdr:colOff>68580</xdr:colOff>
                    <xdr:row>42</xdr:row>
                    <xdr:rowOff>68580</xdr:rowOff>
                  </from>
                  <to>
                    <xdr:col>29</xdr:col>
                    <xdr:colOff>121920</xdr:colOff>
                    <xdr:row>45</xdr:row>
                    <xdr:rowOff>83820</xdr:rowOff>
                  </to>
                </anchor>
              </controlPr>
            </control>
          </mc:Choice>
        </mc:AlternateContent>
        <mc:AlternateContent xmlns:mc="http://schemas.openxmlformats.org/markup-compatibility/2006">
          <mc:Choice Requires="x14">
            <control shapeId="86074"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86075" r:id="rId26" name="Group Box 23">
              <controlPr defaultSize="0" autoFill="0" autoPict="0">
                <anchor moveWithCells="1">
                  <from>
                    <xdr:col>35</xdr:col>
                    <xdr:colOff>15240</xdr:colOff>
                    <xdr:row>30</xdr:row>
                    <xdr:rowOff>91440</xdr:rowOff>
                  </from>
                  <to>
                    <xdr:col>39</xdr:col>
                    <xdr:colOff>30480</xdr:colOff>
                    <xdr:row>34</xdr:row>
                    <xdr:rowOff>45720</xdr:rowOff>
                  </to>
                </anchor>
              </controlPr>
            </control>
          </mc:Choice>
        </mc:AlternateContent>
        <mc:AlternateContent xmlns:mc="http://schemas.openxmlformats.org/markup-compatibility/2006">
          <mc:Choice Requires="x14">
            <control shapeId="86076" r:id="rId27" name="Group Box 24">
              <controlPr defaultSize="0" autoFill="0" autoPict="0">
                <anchor moveWithCells="1">
                  <from>
                    <xdr:col>34</xdr:col>
                    <xdr:colOff>91440</xdr:colOff>
                    <xdr:row>33</xdr:row>
                    <xdr:rowOff>144780</xdr:rowOff>
                  </from>
                  <to>
                    <xdr:col>38</xdr:col>
                    <xdr:colOff>99060</xdr:colOff>
                    <xdr:row>38</xdr:row>
                    <xdr:rowOff>68580</xdr:rowOff>
                  </to>
                </anchor>
              </controlPr>
            </control>
          </mc:Choice>
        </mc:AlternateContent>
        <mc:AlternateContent xmlns:mc="http://schemas.openxmlformats.org/markup-compatibility/2006">
          <mc:Choice Requires="x14">
            <control shapeId="86077"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86078" r:id="rId29" name="Group Box 26">
              <controlPr defaultSize="0" autoFill="0" autoPict="0">
                <anchor moveWithCells="1">
                  <from>
                    <xdr:col>35</xdr:col>
                    <xdr:colOff>45720</xdr:colOff>
                    <xdr:row>42</xdr:row>
                    <xdr:rowOff>114300</xdr:rowOff>
                  </from>
                  <to>
                    <xdr:col>38</xdr:col>
                    <xdr:colOff>45720</xdr:colOff>
                    <xdr:row>46</xdr:row>
                    <xdr:rowOff>53340</xdr:rowOff>
                  </to>
                </anchor>
              </controlPr>
            </control>
          </mc:Choice>
        </mc:AlternateContent>
        <mc:AlternateContent xmlns:mc="http://schemas.openxmlformats.org/markup-compatibility/2006">
          <mc:Choice Requires="x14">
            <control shapeId="86079" r:id="rId30" name="Group Box 27">
              <controlPr defaultSize="0" autoFill="0" autoPict="0">
                <anchor moveWithCells="1">
                  <from>
                    <xdr:col>27</xdr:col>
                    <xdr:colOff>30480</xdr:colOff>
                    <xdr:row>19</xdr:row>
                    <xdr:rowOff>129540</xdr:rowOff>
                  </from>
                  <to>
                    <xdr:col>30</xdr:col>
                    <xdr:colOff>30480</xdr:colOff>
                    <xdr:row>23</xdr:row>
                    <xdr:rowOff>68580</xdr:rowOff>
                  </to>
                </anchor>
              </controlPr>
            </control>
          </mc:Choice>
        </mc:AlternateContent>
        <mc:AlternateContent xmlns:mc="http://schemas.openxmlformats.org/markup-compatibility/2006">
          <mc:Choice Requires="x14">
            <control shapeId="86080"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86081" r:id="rId32" name="Group Box 29">
              <controlPr defaultSize="0" autoFill="0" autoPict="0">
                <anchor moveWithCells="1">
                  <from>
                    <xdr:col>35</xdr:col>
                    <xdr:colOff>53340</xdr:colOff>
                    <xdr:row>22</xdr:row>
                    <xdr:rowOff>76200</xdr:rowOff>
                  </from>
                  <to>
                    <xdr:col>38</xdr:col>
                    <xdr:colOff>45720</xdr:colOff>
                    <xdr:row>27</xdr:row>
                    <xdr:rowOff>30480</xdr:rowOff>
                  </to>
                </anchor>
              </controlPr>
            </control>
          </mc:Choice>
        </mc:AlternateContent>
        <mc:AlternateContent xmlns:mc="http://schemas.openxmlformats.org/markup-compatibility/2006">
          <mc:Choice Requires="x14">
            <control shapeId="86082"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86083"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86084"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86085"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86086" r:id="rId37" name="Option Button 34">
              <controlPr defaultSize="0" autoFill="0" autoLine="0" autoPict="0">
                <anchor moveWithCells="1" sizeWithCells="1">
                  <from>
                    <xdr:col>35</xdr:col>
                    <xdr:colOff>106680</xdr:colOff>
                    <xdr:row>23</xdr:row>
                    <xdr:rowOff>15240</xdr:rowOff>
                  </from>
                  <to>
                    <xdr:col>37</xdr:col>
                    <xdr:colOff>91440</xdr:colOff>
                    <xdr:row>23</xdr:row>
                    <xdr:rowOff>175260</xdr:rowOff>
                  </to>
                </anchor>
              </controlPr>
            </control>
          </mc:Choice>
        </mc:AlternateContent>
        <mc:AlternateContent xmlns:mc="http://schemas.openxmlformats.org/markup-compatibility/2006">
          <mc:Choice Requires="x14">
            <control shapeId="86087" r:id="rId38" name="Option Button 35">
              <controlPr defaultSize="0" autoFill="0" autoLine="0" autoPict="0">
                <anchor moveWithCells="1" sizeWithCells="1">
                  <from>
                    <xdr:col>35</xdr:col>
                    <xdr:colOff>106680</xdr:colOff>
                    <xdr:row>24</xdr:row>
                    <xdr:rowOff>22860</xdr:rowOff>
                  </from>
                  <to>
                    <xdr:col>37</xdr:col>
                    <xdr:colOff>91440</xdr:colOff>
                    <xdr:row>24</xdr:row>
                    <xdr:rowOff>190500</xdr:rowOff>
                  </to>
                </anchor>
              </controlPr>
            </control>
          </mc:Choice>
        </mc:AlternateContent>
        <mc:AlternateContent xmlns:mc="http://schemas.openxmlformats.org/markup-compatibility/2006">
          <mc:Choice Requires="x14">
            <control shapeId="86088" r:id="rId39" name="Option Button 3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86089" r:id="rId40" name="Option Button 37">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86090" r:id="rId41" name="Option Button 38">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86091" r:id="rId42" name="Option Button 39">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86092" r:id="rId43" name="Option Button 40">
              <controlPr defaultSize="0" autoFill="0" autoLine="0" autoPict="0">
                <anchor moveWithCells="1" sizeWithCells="1">
                  <from>
                    <xdr:col>35</xdr:col>
                    <xdr:colOff>106680</xdr:colOff>
                    <xdr:row>31</xdr:row>
                    <xdr:rowOff>7620</xdr:rowOff>
                  </from>
                  <to>
                    <xdr:col>37</xdr:col>
                    <xdr:colOff>91440</xdr:colOff>
                    <xdr:row>32</xdr:row>
                    <xdr:rowOff>0</xdr:rowOff>
                  </to>
                </anchor>
              </controlPr>
            </control>
          </mc:Choice>
        </mc:AlternateContent>
        <mc:AlternateContent xmlns:mc="http://schemas.openxmlformats.org/markup-compatibility/2006">
          <mc:Choice Requires="x14">
            <control shapeId="86093" r:id="rId44" name="Option Button 41">
              <controlPr defaultSize="0" autoFill="0" autoLine="0" autoPict="0">
                <anchor moveWithCells="1" sizeWithCells="1">
                  <from>
                    <xdr:col>35</xdr:col>
                    <xdr:colOff>106680</xdr:colOff>
                    <xdr:row>32</xdr:row>
                    <xdr:rowOff>38100</xdr:rowOff>
                  </from>
                  <to>
                    <xdr:col>37</xdr:col>
                    <xdr:colOff>91440</xdr:colOff>
                    <xdr:row>32</xdr:row>
                    <xdr:rowOff>167640</xdr:rowOff>
                  </to>
                </anchor>
              </controlPr>
            </control>
          </mc:Choice>
        </mc:AlternateContent>
        <mc:AlternateContent xmlns:mc="http://schemas.openxmlformats.org/markup-compatibility/2006">
          <mc:Choice Requires="x14">
            <control shapeId="86094" r:id="rId45" name="Option Button 42">
              <controlPr defaultSize="0" autoFill="0" autoLine="0" autoPict="0">
                <anchor moveWithCells="1" sizeWithCells="1">
                  <from>
                    <xdr:col>35</xdr:col>
                    <xdr:colOff>106680</xdr:colOff>
                    <xdr:row>32</xdr:row>
                    <xdr:rowOff>198120</xdr:rowOff>
                  </from>
                  <to>
                    <xdr:col>37</xdr:col>
                    <xdr:colOff>83820</xdr:colOff>
                    <xdr:row>34</xdr:row>
                    <xdr:rowOff>0</xdr:rowOff>
                  </to>
                </anchor>
              </controlPr>
            </control>
          </mc:Choice>
        </mc:AlternateContent>
        <mc:AlternateContent xmlns:mc="http://schemas.openxmlformats.org/markup-compatibility/2006">
          <mc:Choice Requires="x14">
            <control shapeId="86095" r:id="rId46" name="Option Button 43">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86096" r:id="rId47" name="Option Button 44">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86097" r:id="rId48" name="Option Button 45">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86098" r:id="rId49" name="Option Button 46">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86099" r:id="rId50" name="Group Box 47">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86100" r:id="rId51" name="Option Button 48">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86101" r:id="rId52" name="Option Button 49">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2409</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4"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IFERROR(IF(G9="","",IF(AND(OR(AH61=1,AH61=2),AH62=1,AH63=1),"特定加算Ⅰ",IF(AND(OR(AH61=1,AH61=2),AH62=2,AH63=1),"特定加算Ⅱ",IF(OR(AH61=3,AH62=2,AH63=2),"特定加算なし","")))),"")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4"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4"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4"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4"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4" ht="6" customHeight="1">
      <c r="BX54" s="239"/>
    </row>
    <row r="55" spans="2:84" ht="18" customHeight="1"/>
    <row r="56" spans="2:84"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4"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H57" s="242"/>
      <c r="BJ57" s="242"/>
      <c r="BK57" s="242"/>
      <c r="BL57" s="242"/>
      <c r="BM57" s="242"/>
      <c r="BN57" s="242"/>
      <c r="BO57" s="242"/>
      <c r="BP57" s="242"/>
      <c r="BQ57" s="242"/>
      <c r="BR57" s="242"/>
      <c r="BS57" s="242"/>
      <c r="BT57" s="242"/>
      <c r="BU57" s="242"/>
      <c r="BV57" s="242"/>
      <c r="BW57" s="242"/>
      <c r="BX57" s="242"/>
      <c r="BZ57" s="244"/>
    </row>
    <row r="58" spans="2:84"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H58" s="242"/>
      <c r="BJ58" s="242"/>
      <c r="BK58" s="242"/>
      <c r="BL58" s="242"/>
      <c r="BM58" s="242"/>
      <c r="BN58" s="242"/>
      <c r="BO58" s="242"/>
      <c r="BP58" s="242"/>
      <c r="BQ58" s="242"/>
      <c r="BR58" s="242"/>
      <c r="BS58" s="242"/>
      <c r="BT58" s="242"/>
      <c r="BU58" s="242"/>
      <c r="BV58" s="242"/>
      <c r="BW58" s="242"/>
      <c r="BX58" s="242"/>
      <c r="BZ58" s="244"/>
    </row>
    <row r="59" spans="2:84"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H59" s="242"/>
      <c r="BJ59" s="242"/>
      <c r="BK59" s="242"/>
      <c r="BL59" s="242"/>
      <c r="BM59" s="242"/>
      <c r="BN59" s="242"/>
      <c r="BO59" s="242"/>
      <c r="BP59" s="242"/>
      <c r="BQ59" s="242"/>
      <c r="BR59" s="242"/>
      <c r="BS59" s="242"/>
      <c r="BT59" s="242"/>
      <c r="BU59" s="242"/>
      <c r="BV59" s="242"/>
      <c r="BW59" s="242"/>
      <c r="BX59" s="242"/>
      <c r="BZ59" s="244"/>
    </row>
    <row r="60" spans="2:84"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H60" s="242"/>
      <c r="BJ60" s="242"/>
      <c r="BK60" s="242"/>
      <c r="BL60" s="242"/>
      <c r="BM60" s="242"/>
      <c r="BN60" s="242"/>
      <c r="BO60" s="242"/>
      <c r="BP60" s="242"/>
      <c r="BQ60" s="242"/>
      <c r="BR60" s="242"/>
      <c r="BS60" s="242"/>
      <c r="BT60" s="242"/>
      <c r="BU60" s="242"/>
      <c r="BV60" s="242"/>
      <c r="BW60" s="242"/>
      <c r="BX60" s="242"/>
      <c r="BZ60" s="244"/>
    </row>
    <row r="61" spans="2:84"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H61" s="242"/>
      <c r="BJ61" s="242"/>
      <c r="BK61" s="242"/>
      <c r="BL61" s="242"/>
      <c r="BM61" s="242"/>
      <c r="BN61" s="242"/>
      <c r="BO61" s="242"/>
      <c r="BP61" s="242"/>
      <c r="BQ61" s="242"/>
      <c r="BR61" s="242"/>
      <c r="BS61" s="242"/>
      <c r="BT61" s="242"/>
      <c r="BU61" s="242"/>
      <c r="BV61" s="242"/>
      <c r="BW61" s="242"/>
      <c r="BX61" s="242"/>
      <c r="BZ61" s="244"/>
    </row>
    <row r="62" spans="2:84"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H62" s="242"/>
      <c r="BJ62" s="242"/>
      <c r="BK62" s="242"/>
      <c r="BL62" s="242"/>
      <c r="BM62" s="242"/>
      <c r="BN62" s="242"/>
      <c r="BO62" s="242"/>
      <c r="BP62" s="242"/>
      <c r="BQ62" s="242"/>
      <c r="BR62" s="242"/>
      <c r="BS62" s="242"/>
      <c r="BT62" s="242"/>
      <c r="BU62" s="242"/>
      <c r="BV62" s="242"/>
      <c r="BW62" s="242"/>
      <c r="BX62" s="242"/>
      <c r="BZ62" s="244"/>
    </row>
    <row r="63" spans="2:84"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H63" s="242"/>
      <c r="BJ63" s="242"/>
      <c r="BK63" s="242"/>
      <c r="BL63" s="242"/>
      <c r="BM63" s="242"/>
      <c r="BN63" s="242"/>
      <c r="BO63" s="242"/>
      <c r="BP63" s="242"/>
      <c r="BQ63" s="242"/>
      <c r="BR63" s="242"/>
      <c r="BS63" s="242"/>
      <c r="BT63" s="242"/>
      <c r="BU63" s="242"/>
      <c r="BV63" s="242"/>
      <c r="BW63" s="242"/>
      <c r="BX63" s="242"/>
      <c r="BZ63" s="244"/>
    </row>
    <row r="64" spans="2:84" ht="15.9" customHeight="1">
      <c r="BP64" s="193"/>
      <c r="BQ64" s="193"/>
      <c r="BR64" s="193"/>
      <c r="BS64" s="193"/>
      <c r="BT64" s="193"/>
      <c r="BU64" s="193"/>
      <c r="BV64" s="193"/>
      <c r="BW64" s="193"/>
      <c r="BX64" s="193"/>
      <c r="BY64" s="193"/>
      <c r="BZ64" s="193"/>
      <c r="CA64" s="193"/>
      <c r="CB64" s="193"/>
      <c r="CC64" s="193"/>
      <c r="CD64" s="193"/>
      <c r="CE64" s="193"/>
      <c r="CF64" s="193"/>
    </row>
    <row r="65" spans="20:71" ht="15.9" customHeight="1">
      <c r="BS65" s="193"/>
    </row>
    <row r="66" spans="20:71" ht="15.9" customHeight="1"/>
    <row r="67" spans="20:71" ht="15.9" customHeight="1">
      <c r="T67" s="168">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AY+vhTG9pTcm+sIBgrRuexPhStr2c4RrdHWl3B2TX51kjIEqX5isHdOa6ijIJXsOBLm6Pe+tkCONs35RqYe+AA==" saltValue="m2Ab3auNrI8TMyk9NqBOa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179" priority="4">
      <formula>$F$15&lt;&gt;4</formula>
    </cfRule>
  </conditionalFormatting>
  <conditionalFormatting sqref="B12:S12">
    <cfRule type="expression" dxfId="178" priority="25">
      <formula>OR($B$9="",$G$9="",$L$9="")</formula>
    </cfRule>
  </conditionalFormatting>
  <conditionalFormatting sqref="B21:U22">
    <cfRule type="expression" dxfId="177" priority="30">
      <formula>$L$9="ベア加算"</formula>
    </cfRule>
  </conditionalFormatting>
  <conditionalFormatting sqref="G9:S9">
    <cfRule type="expression" dxfId="176" priority="3">
      <formula>$B$9="処遇加算なし"</formula>
    </cfRule>
  </conditionalFormatting>
  <conditionalFormatting sqref="G10:S11">
    <cfRule type="expression" dxfId="175" priority="15">
      <formula>$B$9="処遇加算なし"</formula>
    </cfRule>
  </conditionalFormatting>
  <conditionalFormatting sqref="P15">
    <cfRule type="expression" dxfId="174" priority="19">
      <formula>OR($P$15&lt;1,$P$15&gt;12)</formula>
    </cfRule>
  </conditionalFormatting>
  <conditionalFormatting sqref="P5:R5">
    <cfRule type="expression" dxfId="173" priority="20">
      <formula>OR($Y$5="訪問型サービス（総合事業）",$Y$5="通所型サービス（総合事業）")</formula>
    </cfRule>
  </conditionalFormatting>
  <conditionalFormatting sqref="V7:Z16 AA8:AP9 AA11:AP12 AA14:AP16 V20:Z45">
    <cfRule type="expression" dxfId="172" priority="17">
      <formula>$B$9="処遇加算なし"</formula>
    </cfRule>
    <cfRule type="expression" dxfId="171" priority="18">
      <formula>$F$15&lt;&gt;4</formula>
    </cfRule>
  </conditionalFormatting>
  <conditionalFormatting sqref="V10:AP12">
    <cfRule type="expression" dxfId="170" priority="24">
      <formula>$V$11=""</formula>
    </cfRule>
  </conditionalFormatting>
  <conditionalFormatting sqref="V13:AP16">
    <cfRule type="expression" dxfId="169" priority="23">
      <formula>$V$14=""</formula>
    </cfRule>
  </conditionalFormatting>
  <conditionalFormatting sqref="V21:AP22">
    <cfRule type="expression" dxfId="168" priority="29">
      <formula>$L$9="ベア加算"</formula>
    </cfRule>
  </conditionalFormatting>
  <conditionalFormatting sqref="AA21:AB45 AA48:AB50">
    <cfRule type="expression" dxfId="167" priority="33">
      <formula>AND($F$15&lt;&gt;4,$F$15&lt;&gt;5)</formula>
    </cfRule>
  </conditionalFormatting>
  <conditionalFormatting sqref="AC20:AH45">
    <cfRule type="expression" dxfId="166" priority="6">
      <formula>AND($F$15&lt;&gt;4,$F$15&lt;&gt;5)</formula>
    </cfRule>
  </conditionalFormatting>
  <conditionalFormatting sqref="AD24:AH24">
    <cfRule type="expression" dxfId="165" priority="14">
      <formula>AND($F$15&lt;&gt;4,$F$15&lt;&gt;5)</formula>
    </cfRule>
  </conditionalFormatting>
  <conditionalFormatting sqref="AD28:AH28">
    <cfRule type="expression" dxfId="164" priority="13">
      <formula>AND($F$15&lt;&gt;4,$F$15&lt;&gt;5)</formula>
    </cfRule>
  </conditionalFormatting>
  <conditionalFormatting sqref="AD32:AH32">
    <cfRule type="expression" dxfId="163" priority="12">
      <formula>AND($F$15&lt;&gt;4,$F$15&lt;&gt;5)</formula>
    </cfRule>
  </conditionalFormatting>
  <conditionalFormatting sqref="AD41:AH41">
    <cfRule type="expression" dxfId="162" priority="7">
      <formula>$AH$62=2</formula>
    </cfRule>
  </conditionalFormatting>
  <conditionalFormatting sqref="AG37:AH37">
    <cfRule type="expression" dxfId="16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60" priority="8">
      <formula>$AP$62=2</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58" priority="31">
      <formula>OR($AS$20="－",$AS$20="")</formula>
    </cfRule>
  </conditionalFormatting>
  <conditionalFormatting sqref="AS24:BH26">
    <cfRule type="expression" dxfId="157" priority="11">
      <formula>OR($AS$24="－",$AS$24="")</formula>
    </cfRule>
  </conditionalFormatting>
  <conditionalFormatting sqref="AS28:BH30">
    <cfRule type="expression" dxfId="156" priority="10">
      <formula>OR($AS$28="－",$AS$28="")</formula>
    </cfRule>
  </conditionalFormatting>
  <conditionalFormatting sqref="AS32:BH34">
    <cfRule type="expression" dxfId="155" priority="9">
      <formula>OR($AS$32="－",$AS$32="")</formula>
    </cfRule>
  </conditionalFormatting>
  <conditionalFormatting sqref="AS36:BH38">
    <cfRule type="expression" dxfId="154" priority="2">
      <formula>OR($AS$36="－",$AS$36="")</formula>
    </cfRule>
  </conditionalFormatting>
  <conditionalFormatting sqref="AS40:BH42">
    <cfRule type="expression" dxfId="153" priority="1">
      <formula>OR($AS$40="－",$AS$40="")</formula>
    </cfRule>
  </conditionalFormatting>
  <conditionalFormatting sqref="AS44:BH45">
    <cfRule type="expression" dxfId="152" priority="26">
      <formula>OR($AS$44="－",$AS$44="")</formula>
    </cfRule>
  </conditionalFormatting>
  <conditionalFormatting sqref="AT11:AZ12">
    <cfRule type="expression" dxfId="151" priority="21">
      <formula>$V$11=""</formula>
    </cfRule>
  </conditionalFormatting>
  <conditionalFormatting sqref="AT14:AZ16">
    <cfRule type="expression" dxfId="150" priority="22">
      <formula>$V$14=""</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87040"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87090"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87091" r:id="rId18" name="Group Box 15">
              <controlPr defaultSize="0" autoFill="0" autoPict="0">
                <anchor moveWithCells="1">
                  <from>
                    <xdr:col>27</xdr:col>
                    <xdr:colOff>15240</xdr:colOff>
                    <xdr:row>26</xdr:row>
                    <xdr:rowOff>83820</xdr:rowOff>
                  </from>
                  <to>
                    <xdr:col>30</xdr:col>
                    <xdr:colOff>45720</xdr:colOff>
                    <xdr:row>30</xdr:row>
                    <xdr:rowOff>99060</xdr:rowOff>
                  </to>
                </anchor>
              </controlPr>
            </control>
          </mc:Choice>
        </mc:AlternateContent>
        <mc:AlternateContent xmlns:mc="http://schemas.openxmlformats.org/markup-compatibility/2006">
          <mc:Choice Requires="x14">
            <control shapeId="87092" r:id="rId19" name="Group Box 16">
              <controlPr defaultSize="0" autoFill="0" autoPict="0">
                <anchor moveWithCells="1">
                  <from>
                    <xdr:col>27</xdr:col>
                    <xdr:colOff>15240</xdr:colOff>
                    <xdr:row>30</xdr:row>
                    <xdr:rowOff>99060</xdr:rowOff>
                  </from>
                  <to>
                    <xdr:col>30</xdr:col>
                    <xdr:colOff>45720</xdr:colOff>
                    <xdr:row>34</xdr:row>
                    <xdr:rowOff>76200</xdr:rowOff>
                  </to>
                </anchor>
              </controlPr>
            </control>
          </mc:Choice>
        </mc:AlternateContent>
        <mc:AlternateContent xmlns:mc="http://schemas.openxmlformats.org/markup-compatibility/2006">
          <mc:Choice Requires="x14">
            <control shapeId="87093" r:id="rId20" name="Option Button 17">
              <controlPr defaultSize="0" autoFill="0" autoLine="0" autoPict="0">
                <anchor moveWithCells="1">
                  <from>
                    <xdr:col>27</xdr:col>
                    <xdr:colOff>106680</xdr:colOff>
                    <xdr:row>31</xdr:row>
                    <xdr:rowOff>7620</xdr:rowOff>
                  </from>
                  <to>
                    <xdr:col>29</xdr:col>
                    <xdr:colOff>91440</xdr:colOff>
                    <xdr:row>32</xdr:row>
                    <xdr:rowOff>7620</xdr:rowOff>
                  </to>
                </anchor>
              </controlPr>
            </control>
          </mc:Choice>
        </mc:AlternateContent>
        <mc:AlternateContent xmlns:mc="http://schemas.openxmlformats.org/markup-compatibility/2006">
          <mc:Choice Requires="x14">
            <control shapeId="87094" r:id="rId21" name="Option Button 18">
              <controlPr defaultSize="0" autoFill="0" autoLine="0" autoPict="0">
                <anchor moveWithCells="1">
                  <from>
                    <xdr:col>27</xdr:col>
                    <xdr:colOff>106680</xdr:colOff>
                    <xdr:row>32</xdr:row>
                    <xdr:rowOff>38100</xdr:rowOff>
                  </from>
                  <to>
                    <xdr:col>29</xdr:col>
                    <xdr:colOff>91440</xdr:colOff>
                    <xdr:row>32</xdr:row>
                    <xdr:rowOff>182880</xdr:rowOff>
                  </to>
                </anchor>
              </controlPr>
            </control>
          </mc:Choice>
        </mc:AlternateContent>
        <mc:AlternateContent xmlns:mc="http://schemas.openxmlformats.org/markup-compatibility/2006">
          <mc:Choice Requires="x14">
            <control shapeId="87095" r:id="rId22" name="Option Button 19">
              <controlPr defaultSize="0" autoFill="0" autoLine="0" autoPict="0">
                <anchor moveWithCells="1">
                  <from>
                    <xdr:col>27</xdr:col>
                    <xdr:colOff>106680</xdr:colOff>
                    <xdr:row>33</xdr:row>
                    <xdr:rowOff>7620</xdr:rowOff>
                  </from>
                  <to>
                    <xdr:col>29</xdr:col>
                    <xdr:colOff>91440</xdr:colOff>
                    <xdr:row>34</xdr:row>
                    <xdr:rowOff>0</xdr:rowOff>
                  </to>
                </anchor>
              </controlPr>
            </control>
          </mc:Choice>
        </mc:AlternateContent>
        <mc:AlternateContent xmlns:mc="http://schemas.openxmlformats.org/markup-compatibility/2006">
          <mc:Choice Requires="x14">
            <control shapeId="87096"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87097" r:id="rId24" name="Group Box 21">
              <controlPr defaultSize="0" autoFill="0" autoPict="0">
                <anchor moveWithCells="1">
                  <from>
                    <xdr:col>27</xdr:col>
                    <xdr:colOff>68580</xdr:colOff>
                    <xdr:row>42</xdr:row>
                    <xdr:rowOff>68580</xdr:rowOff>
                  </from>
                  <to>
                    <xdr:col>29</xdr:col>
                    <xdr:colOff>121920</xdr:colOff>
                    <xdr:row>45</xdr:row>
                    <xdr:rowOff>83820</xdr:rowOff>
                  </to>
                </anchor>
              </controlPr>
            </control>
          </mc:Choice>
        </mc:AlternateContent>
        <mc:AlternateContent xmlns:mc="http://schemas.openxmlformats.org/markup-compatibility/2006">
          <mc:Choice Requires="x14">
            <control shapeId="87098"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87099" r:id="rId26" name="Group Box 23">
              <controlPr defaultSize="0" autoFill="0" autoPict="0">
                <anchor moveWithCells="1">
                  <from>
                    <xdr:col>35</xdr:col>
                    <xdr:colOff>15240</xdr:colOff>
                    <xdr:row>30</xdr:row>
                    <xdr:rowOff>91440</xdr:rowOff>
                  </from>
                  <to>
                    <xdr:col>39</xdr:col>
                    <xdr:colOff>30480</xdr:colOff>
                    <xdr:row>34</xdr:row>
                    <xdr:rowOff>45720</xdr:rowOff>
                  </to>
                </anchor>
              </controlPr>
            </control>
          </mc:Choice>
        </mc:AlternateContent>
        <mc:AlternateContent xmlns:mc="http://schemas.openxmlformats.org/markup-compatibility/2006">
          <mc:Choice Requires="x14">
            <control shapeId="87100" r:id="rId27" name="Group Box 24">
              <controlPr defaultSize="0" autoFill="0" autoPict="0">
                <anchor moveWithCells="1">
                  <from>
                    <xdr:col>34</xdr:col>
                    <xdr:colOff>91440</xdr:colOff>
                    <xdr:row>33</xdr:row>
                    <xdr:rowOff>144780</xdr:rowOff>
                  </from>
                  <to>
                    <xdr:col>38</xdr:col>
                    <xdr:colOff>99060</xdr:colOff>
                    <xdr:row>38</xdr:row>
                    <xdr:rowOff>68580</xdr:rowOff>
                  </to>
                </anchor>
              </controlPr>
            </control>
          </mc:Choice>
        </mc:AlternateContent>
        <mc:AlternateContent xmlns:mc="http://schemas.openxmlformats.org/markup-compatibility/2006">
          <mc:Choice Requires="x14">
            <control shapeId="87101"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87102" r:id="rId29" name="Group Box 26">
              <controlPr defaultSize="0" autoFill="0" autoPict="0">
                <anchor moveWithCells="1">
                  <from>
                    <xdr:col>35</xdr:col>
                    <xdr:colOff>45720</xdr:colOff>
                    <xdr:row>42</xdr:row>
                    <xdr:rowOff>114300</xdr:rowOff>
                  </from>
                  <to>
                    <xdr:col>38</xdr:col>
                    <xdr:colOff>45720</xdr:colOff>
                    <xdr:row>46</xdr:row>
                    <xdr:rowOff>53340</xdr:rowOff>
                  </to>
                </anchor>
              </controlPr>
            </control>
          </mc:Choice>
        </mc:AlternateContent>
        <mc:AlternateContent xmlns:mc="http://schemas.openxmlformats.org/markup-compatibility/2006">
          <mc:Choice Requires="x14">
            <control shapeId="87103" r:id="rId30" name="Group Box 27">
              <controlPr defaultSize="0" autoFill="0" autoPict="0">
                <anchor moveWithCells="1">
                  <from>
                    <xdr:col>27</xdr:col>
                    <xdr:colOff>30480</xdr:colOff>
                    <xdr:row>19</xdr:row>
                    <xdr:rowOff>129540</xdr:rowOff>
                  </from>
                  <to>
                    <xdr:col>30</xdr:col>
                    <xdr:colOff>30480</xdr:colOff>
                    <xdr:row>23</xdr:row>
                    <xdr:rowOff>68580</xdr:rowOff>
                  </to>
                </anchor>
              </controlPr>
            </control>
          </mc:Choice>
        </mc:AlternateContent>
        <mc:AlternateContent xmlns:mc="http://schemas.openxmlformats.org/markup-compatibility/2006">
          <mc:Choice Requires="x14">
            <control shapeId="87104"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87105" r:id="rId32" name="Group Box 29">
              <controlPr defaultSize="0" autoFill="0" autoPict="0">
                <anchor moveWithCells="1">
                  <from>
                    <xdr:col>35</xdr:col>
                    <xdr:colOff>53340</xdr:colOff>
                    <xdr:row>22</xdr:row>
                    <xdr:rowOff>76200</xdr:rowOff>
                  </from>
                  <to>
                    <xdr:col>38</xdr:col>
                    <xdr:colOff>45720</xdr:colOff>
                    <xdr:row>27</xdr:row>
                    <xdr:rowOff>30480</xdr:rowOff>
                  </to>
                </anchor>
              </controlPr>
            </control>
          </mc:Choice>
        </mc:AlternateContent>
        <mc:AlternateContent xmlns:mc="http://schemas.openxmlformats.org/markup-compatibility/2006">
          <mc:Choice Requires="x14">
            <control shapeId="87106"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87107"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87108"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87109"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87110" r:id="rId37" name="Option Button 34">
              <controlPr defaultSize="0" autoFill="0" autoLine="0" autoPict="0">
                <anchor moveWithCells="1" sizeWithCells="1">
                  <from>
                    <xdr:col>35</xdr:col>
                    <xdr:colOff>106680</xdr:colOff>
                    <xdr:row>23</xdr:row>
                    <xdr:rowOff>15240</xdr:rowOff>
                  </from>
                  <to>
                    <xdr:col>37</xdr:col>
                    <xdr:colOff>91440</xdr:colOff>
                    <xdr:row>23</xdr:row>
                    <xdr:rowOff>175260</xdr:rowOff>
                  </to>
                </anchor>
              </controlPr>
            </control>
          </mc:Choice>
        </mc:AlternateContent>
        <mc:AlternateContent xmlns:mc="http://schemas.openxmlformats.org/markup-compatibility/2006">
          <mc:Choice Requires="x14">
            <control shapeId="87111" r:id="rId38" name="Option Button 35">
              <controlPr defaultSize="0" autoFill="0" autoLine="0" autoPict="0">
                <anchor moveWithCells="1" sizeWithCells="1">
                  <from>
                    <xdr:col>35</xdr:col>
                    <xdr:colOff>106680</xdr:colOff>
                    <xdr:row>24</xdr:row>
                    <xdr:rowOff>22860</xdr:rowOff>
                  </from>
                  <to>
                    <xdr:col>37</xdr:col>
                    <xdr:colOff>91440</xdr:colOff>
                    <xdr:row>24</xdr:row>
                    <xdr:rowOff>190500</xdr:rowOff>
                  </to>
                </anchor>
              </controlPr>
            </control>
          </mc:Choice>
        </mc:AlternateContent>
        <mc:AlternateContent xmlns:mc="http://schemas.openxmlformats.org/markup-compatibility/2006">
          <mc:Choice Requires="x14">
            <control shapeId="87112" r:id="rId39" name="Option Button 3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87113" r:id="rId40" name="Option Button 37">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87114" r:id="rId41" name="Option Button 38">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87115" r:id="rId42" name="Option Button 39">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87116" r:id="rId43" name="Option Button 40">
              <controlPr defaultSize="0" autoFill="0" autoLine="0" autoPict="0">
                <anchor moveWithCells="1" sizeWithCells="1">
                  <from>
                    <xdr:col>35</xdr:col>
                    <xdr:colOff>106680</xdr:colOff>
                    <xdr:row>31</xdr:row>
                    <xdr:rowOff>7620</xdr:rowOff>
                  </from>
                  <to>
                    <xdr:col>37</xdr:col>
                    <xdr:colOff>91440</xdr:colOff>
                    <xdr:row>32</xdr:row>
                    <xdr:rowOff>0</xdr:rowOff>
                  </to>
                </anchor>
              </controlPr>
            </control>
          </mc:Choice>
        </mc:AlternateContent>
        <mc:AlternateContent xmlns:mc="http://schemas.openxmlformats.org/markup-compatibility/2006">
          <mc:Choice Requires="x14">
            <control shapeId="87117" r:id="rId44" name="Option Button 41">
              <controlPr defaultSize="0" autoFill="0" autoLine="0" autoPict="0">
                <anchor moveWithCells="1" sizeWithCells="1">
                  <from>
                    <xdr:col>35</xdr:col>
                    <xdr:colOff>106680</xdr:colOff>
                    <xdr:row>32</xdr:row>
                    <xdr:rowOff>38100</xdr:rowOff>
                  </from>
                  <to>
                    <xdr:col>37</xdr:col>
                    <xdr:colOff>91440</xdr:colOff>
                    <xdr:row>32</xdr:row>
                    <xdr:rowOff>167640</xdr:rowOff>
                  </to>
                </anchor>
              </controlPr>
            </control>
          </mc:Choice>
        </mc:AlternateContent>
        <mc:AlternateContent xmlns:mc="http://schemas.openxmlformats.org/markup-compatibility/2006">
          <mc:Choice Requires="x14">
            <control shapeId="87118" r:id="rId45" name="Option Button 42">
              <controlPr defaultSize="0" autoFill="0" autoLine="0" autoPict="0">
                <anchor moveWithCells="1" sizeWithCells="1">
                  <from>
                    <xdr:col>35</xdr:col>
                    <xdr:colOff>106680</xdr:colOff>
                    <xdr:row>32</xdr:row>
                    <xdr:rowOff>198120</xdr:rowOff>
                  </from>
                  <to>
                    <xdr:col>37</xdr:col>
                    <xdr:colOff>83820</xdr:colOff>
                    <xdr:row>34</xdr:row>
                    <xdr:rowOff>0</xdr:rowOff>
                  </to>
                </anchor>
              </controlPr>
            </control>
          </mc:Choice>
        </mc:AlternateContent>
        <mc:AlternateContent xmlns:mc="http://schemas.openxmlformats.org/markup-compatibility/2006">
          <mc:Choice Requires="x14">
            <control shapeId="87119" r:id="rId46" name="Option Button 43">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87120" r:id="rId47" name="Option Button 44">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87121" r:id="rId48" name="Option Button 45">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87122" r:id="rId49" name="Option Button 46">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87123" r:id="rId50" name="Group Box 47">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87124" r:id="rId51" name="Option Button 48">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87125" r:id="rId52" name="Option Button 49">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2410</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4"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IFERROR(IF(G9="","",IF(AND(OR(AH61=1,AH61=2),AH62=1,AH63=1),"特定加算Ⅰ",IF(AND(OR(AH61=1,AH61=2),AH62=2,AH63=1),"特定加算Ⅱ",IF(OR(AH61=3,AH62=2,AH63=2),"特定加算なし","")))),"")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4"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4"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4"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4"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4" ht="6" customHeight="1">
      <c r="BX54" s="239"/>
    </row>
    <row r="55" spans="2:84" ht="18" customHeight="1"/>
    <row r="56" spans="2:84"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4"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J57" s="242"/>
      <c r="BL57" s="242"/>
      <c r="BM57" s="242"/>
      <c r="BN57" s="242"/>
      <c r="BO57" s="242"/>
      <c r="BP57" s="242"/>
      <c r="BQ57" s="242"/>
      <c r="BR57" s="242"/>
      <c r="BS57" s="242"/>
      <c r="BT57" s="242"/>
      <c r="BU57" s="242"/>
      <c r="BV57" s="242"/>
      <c r="BW57" s="242"/>
      <c r="BX57" s="242"/>
      <c r="BY57" s="242"/>
      <c r="BZ57" s="242"/>
      <c r="CB57" s="244"/>
    </row>
    <row r="58" spans="2:84"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J58" s="242"/>
      <c r="BL58" s="242"/>
      <c r="BM58" s="242"/>
      <c r="BN58" s="242"/>
      <c r="BO58" s="242"/>
      <c r="BP58" s="242"/>
      <c r="BQ58" s="242"/>
      <c r="BR58" s="242"/>
      <c r="BS58" s="242"/>
      <c r="BT58" s="242"/>
      <c r="BU58" s="242"/>
      <c r="BV58" s="242"/>
      <c r="BW58" s="242"/>
      <c r="BX58" s="242"/>
      <c r="BY58" s="242"/>
      <c r="BZ58" s="242"/>
      <c r="CB58" s="244"/>
    </row>
    <row r="59" spans="2:84"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J59" s="242"/>
      <c r="BL59" s="242"/>
      <c r="BM59" s="242"/>
      <c r="BN59" s="242"/>
      <c r="BO59" s="242"/>
      <c r="BP59" s="242"/>
      <c r="BQ59" s="242"/>
      <c r="BR59" s="242"/>
      <c r="BS59" s="242"/>
      <c r="BT59" s="242"/>
      <c r="BU59" s="242"/>
      <c r="BV59" s="242"/>
      <c r="BW59" s="242"/>
      <c r="BX59" s="242"/>
      <c r="BY59" s="242"/>
      <c r="BZ59" s="242"/>
      <c r="CB59" s="244"/>
    </row>
    <row r="60" spans="2:84"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J60" s="242"/>
      <c r="BL60" s="242"/>
      <c r="BM60" s="242"/>
      <c r="BN60" s="242"/>
      <c r="BO60" s="242"/>
      <c r="BP60" s="242"/>
      <c r="BQ60" s="242"/>
      <c r="BR60" s="242"/>
      <c r="BS60" s="242"/>
      <c r="BT60" s="242"/>
      <c r="BU60" s="242"/>
      <c r="BV60" s="242"/>
      <c r="BW60" s="242"/>
      <c r="BX60" s="242"/>
      <c r="BY60" s="242"/>
      <c r="BZ60" s="242"/>
      <c r="CB60" s="244"/>
    </row>
    <row r="61" spans="2:84"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J61" s="242"/>
      <c r="BL61" s="242"/>
      <c r="BM61" s="242"/>
      <c r="BN61" s="242"/>
      <c r="BO61" s="242"/>
      <c r="BP61" s="242"/>
      <c r="BQ61" s="242"/>
      <c r="BR61" s="242"/>
      <c r="BS61" s="242"/>
      <c r="BT61" s="242"/>
      <c r="BU61" s="242"/>
      <c r="BV61" s="242"/>
      <c r="BW61" s="242"/>
      <c r="BX61" s="242"/>
      <c r="BY61" s="242"/>
      <c r="BZ61" s="242"/>
      <c r="CB61" s="244"/>
    </row>
    <row r="62" spans="2:84"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J62" s="242"/>
      <c r="BL62" s="242"/>
      <c r="BM62" s="242"/>
      <c r="BN62" s="242"/>
      <c r="BO62" s="242"/>
      <c r="BP62" s="242"/>
      <c r="BQ62" s="242"/>
      <c r="BR62" s="242"/>
      <c r="BS62" s="242"/>
      <c r="BT62" s="242"/>
      <c r="BU62" s="242"/>
      <c r="BV62" s="242"/>
      <c r="BW62" s="242"/>
      <c r="BX62" s="242"/>
      <c r="BY62" s="242"/>
      <c r="BZ62" s="242"/>
      <c r="CB62" s="244"/>
    </row>
    <row r="63" spans="2:84"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J63" s="242"/>
      <c r="BL63" s="242"/>
      <c r="BM63" s="242"/>
      <c r="BN63" s="242"/>
      <c r="BO63" s="242"/>
      <c r="BP63" s="242"/>
      <c r="BQ63" s="242"/>
      <c r="BR63" s="242"/>
      <c r="BS63" s="242"/>
      <c r="BT63" s="242"/>
      <c r="BU63" s="242"/>
      <c r="BV63" s="242"/>
      <c r="BW63" s="242"/>
      <c r="BX63" s="242"/>
      <c r="BY63" s="242"/>
      <c r="BZ63" s="242"/>
      <c r="CB63" s="244"/>
    </row>
    <row r="64" spans="2:84" ht="15.9" customHeight="1">
      <c r="BP64" s="193"/>
      <c r="BQ64" s="193"/>
      <c r="BR64" s="193"/>
      <c r="BS64" s="193"/>
      <c r="BT64" s="193"/>
      <c r="BU64" s="193"/>
      <c r="BV64" s="193"/>
      <c r="BW64" s="193"/>
      <c r="BX64" s="193"/>
      <c r="BY64" s="193"/>
      <c r="BZ64" s="193"/>
      <c r="CA64" s="193"/>
      <c r="CB64" s="193"/>
      <c r="CC64" s="193"/>
      <c r="CD64" s="193"/>
      <c r="CE64" s="193"/>
      <c r="CF64" s="193"/>
    </row>
    <row r="65" spans="20:71" ht="15.9" customHeight="1">
      <c r="BS65" s="193"/>
    </row>
    <row r="66" spans="20:71" ht="15.9" customHeight="1"/>
    <row r="67" spans="20:71" ht="15.9" customHeight="1">
      <c r="T67" s="168">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UqOzjZm7mgj7GKm5b1tXLcuLYrQv46ytKuWAkrVb6IrAfZlqqd7w8w9AoUaSLJKIgKJktodrjNEnjYmdfPILyg==" saltValue="pesaxNPsQpb9yrvga8I5T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149" priority="4">
      <formula>$F$15&lt;&gt;4</formula>
    </cfRule>
  </conditionalFormatting>
  <conditionalFormatting sqref="B12:S12">
    <cfRule type="expression" dxfId="148" priority="25">
      <formula>OR($B$9="",$G$9="",$L$9="")</formula>
    </cfRule>
  </conditionalFormatting>
  <conditionalFormatting sqref="B21:U22">
    <cfRule type="expression" dxfId="147" priority="30">
      <formula>$L$9="ベア加算"</formula>
    </cfRule>
  </conditionalFormatting>
  <conditionalFormatting sqref="G9:S9">
    <cfRule type="expression" dxfId="146" priority="3">
      <formula>$B$9="処遇加算なし"</formula>
    </cfRule>
  </conditionalFormatting>
  <conditionalFormatting sqref="G10:S11">
    <cfRule type="expression" dxfId="145" priority="15">
      <formula>$B$9="処遇加算なし"</formula>
    </cfRule>
  </conditionalFormatting>
  <conditionalFormatting sqref="P15">
    <cfRule type="expression" dxfId="144" priority="19">
      <formula>OR($P$15&lt;1,$P$15&gt;12)</formula>
    </cfRule>
  </conditionalFormatting>
  <conditionalFormatting sqref="P5:R5">
    <cfRule type="expression" dxfId="143" priority="20">
      <formula>OR($Y$5="訪問型サービス（総合事業）",$Y$5="通所型サービス（総合事業）")</formula>
    </cfRule>
  </conditionalFormatting>
  <conditionalFormatting sqref="V7:Z16 AA8:AP9 AA11:AP12 AA14:AP16 V20:Z45">
    <cfRule type="expression" dxfId="142" priority="17">
      <formula>$B$9="処遇加算なし"</formula>
    </cfRule>
    <cfRule type="expression" dxfId="141" priority="18">
      <formula>$F$15&lt;&gt;4</formula>
    </cfRule>
  </conditionalFormatting>
  <conditionalFormatting sqref="V10:AP12">
    <cfRule type="expression" dxfId="140" priority="24">
      <formula>$V$11=""</formula>
    </cfRule>
  </conditionalFormatting>
  <conditionalFormatting sqref="V13:AP16">
    <cfRule type="expression" dxfId="139" priority="23">
      <formula>$V$14=""</formula>
    </cfRule>
  </conditionalFormatting>
  <conditionalFormatting sqref="V21:AP22">
    <cfRule type="expression" dxfId="138" priority="29">
      <formula>$L$9="ベア加算"</formula>
    </cfRule>
  </conditionalFormatting>
  <conditionalFormatting sqref="AA21:AB45 AA48:AB50">
    <cfRule type="expression" dxfId="137" priority="33">
      <formula>AND($F$15&lt;&gt;4,$F$15&lt;&gt;5)</formula>
    </cfRule>
  </conditionalFormatting>
  <conditionalFormatting sqref="AC20:AH45">
    <cfRule type="expression" dxfId="136" priority="6">
      <formula>AND($F$15&lt;&gt;4,$F$15&lt;&gt;5)</formula>
    </cfRule>
  </conditionalFormatting>
  <conditionalFormatting sqref="AD24:AH24">
    <cfRule type="expression" dxfId="135" priority="14">
      <formula>AND($F$15&lt;&gt;4,$F$15&lt;&gt;5)</formula>
    </cfRule>
  </conditionalFormatting>
  <conditionalFormatting sqref="AD28:AH28">
    <cfRule type="expression" dxfId="134" priority="13">
      <formula>AND($F$15&lt;&gt;4,$F$15&lt;&gt;5)</formula>
    </cfRule>
  </conditionalFormatting>
  <conditionalFormatting sqref="AD32:AH32">
    <cfRule type="expression" dxfId="133" priority="12">
      <formula>AND($F$15&lt;&gt;4,$F$15&lt;&gt;5)</formula>
    </cfRule>
  </conditionalFormatting>
  <conditionalFormatting sqref="AD41:AH41">
    <cfRule type="expression" dxfId="132" priority="7">
      <formula>$AH$62=2</formula>
    </cfRule>
  </conditionalFormatting>
  <conditionalFormatting sqref="AG37:AH37">
    <cfRule type="expression" dxfId="13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30" priority="8">
      <formula>$AP$62=2</formula>
    </cfRule>
  </conditionalFormatting>
  <conditionalFormatting sqref="AO37:AP37">
    <cfRule type="expression" dxfId="12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28" priority="31">
      <formula>OR($AS$20="－",$AS$20="")</formula>
    </cfRule>
  </conditionalFormatting>
  <conditionalFormatting sqref="AS24:BH26">
    <cfRule type="expression" dxfId="127" priority="11">
      <formula>OR($AS$24="－",$AS$24="")</formula>
    </cfRule>
  </conditionalFormatting>
  <conditionalFormatting sqref="AS28:BH30">
    <cfRule type="expression" dxfId="126" priority="10">
      <formula>OR($AS$28="－",$AS$28="")</formula>
    </cfRule>
  </conditionalFormatting>
  <conditionalFormatting sqref="AS32:BH34">
    <cfRule type="expression" dxfId="125" priority="9">
      <formula>OR($AS$32="－",$AS$32="")</formula>
    </cfRule>
  </conditionalFormatting>
  <conditionalFormatting sqref="AS36:BH38">
    <cfRule type="expression" dxfId="124" priority="2">
      <formula>OR($AS$36="－",$AS$36="")</formula>
    </cfRule>
  </conditionalFormatting>
  <conditionalFormatting sqref="AS40:BH42">
    <cfRule type="expression" dxfId="123" priority="1">
      <formula>OR($AS$40="－",$AS$40="")</formula>
    </cfRule>
  </conditionalFormatting>
  <conditionalFormatting sqref="AS44:BH45">
    <cfRule type="expression" dxfId="122" priority="26">
      <formula>OR($AS$44="－",$AS$44="")</formula>
    </cfRule>
  </conditionalFormatting>
  <conditionalFormatting sqref="AT11:AZ12">
    <cfRule type="expression" dxfId="121" priority="21">
      <formula>$V$11=""</formula>
    </cfRule>
  </conditionalFormatting>
  <conditionalFormatting sqref="AT14:AZ16">
    <cfRule type="expression" dxfId="120" priority="22">
      <formula>$V$14=""</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88064"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88114"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88115" r:id="rId18" name="Group Box 15">
              <controlPr defaultSize="0" autoFill="0" autoPict="0">
                <anchor moveWithCells="1">
                  <from>
                    <xdr:col>27</xdr:col>
                    <xdr:colOff>15240</xdr:colOff>
                    <xdr:row>26</xdr:row>
                    <xdr:rowOff>83820</xdr:rowOff>
                  </from>
                  <to>
                    <xdr:col>30</xdr:col>
                    <xdr:colOff>45720</xdr:colOff>
                    <xdr:row>30</xdr:row>
                    <xdr:rowOff>99060</xdr:rowOff>
                  </to>
                </anchor>
              </controlPr>
            </control>
          </mc:Choice>
        </mc:AlternateContent>
        <mc:AlternateContent xmlns:mc="http://schemas.openxmlformats.org/markup-compatibility/2006">
          <mc:Choice Requires="x14">
            <control shapeId="88116" r:id="rId19" name="Group Box 16">
              <controlPr defaultSize="0" autoFill="0" autoPict="0">
                <anchor moveWithCells="1">
                  <from>
                    <xdr:col>27</xdr:col>
                    <xdr:colOff>15240</xdr:colOff>
                    <xdr:row>30</xdr:row>
                    <xdr:rowOff>99060</xdr:rowOff>
                  </from>
                  <to>
                    <xdr:col>30</xdr:col>
                    <xdr:colOff>45720</xdr:colOff>
                    <xdr:row>34</xdr:row>
                    <xdr:rowOff>76200</xdr:rowOff>
                  </to>
                </anchor>
              </controlPr>
            </control>
          </mc:Choice>
        </mc:AlternateContent>
        <mc:AlternateContent xmlns:mc="http://schemas.openxmlformats.org/markup-compatibility/2006">
          <mc:Choice Requires="x14">
            <control shapeId="88117" r:id="rId20" name="Option Button 17">
              <controlPr defaultSize="0" autoFill="0" autoLine="0" autoPict="0">
                <anchor moveWithCells="1">
                  <from>
                    <xdr:col>27</xdr:col>
                    <xdr:colOff>106680</xdr:colOff>
                    <xdr:row>31</xdr:row>
                    <xdr:rowOff>7620</xdr:rowOff>
                  </from>
                  <to>
                    <xdr:col>29</xdr:col>
                    <xdr:colOff>91440</xdr:colOff>
                    <xdr:row>32</xdr:row>
                    <xdr:rowOff>7620</xdr:rowOff>
                  </to>
                </anchor>
              </controlPr>
            </control>
          </mc:Choice>
        </mc:AlternateContent>
        <mc:AlternateContent xmlns:mc="http://schemas.openxmlformats.org/markup-compatibility/2006">
          <mc:Choice Requires="x14">
            <control shapeId="88118" r:id="rId21" name="Option Button 18">
              <controlPr defaultSize="0" autoFill="0" autoLine="0" autoPict="0">
                <anchor moveWithCells="1">
                  <from>
                    <xdr:col>27</xdr:col>
                    <xdr:colOff>106680</xdr:colOff>
                    <xdr:row>32</xdr:row>
                    <xdr:rowOff>38100</xdr:rowOff>
                  </from>
                  <to>
                    <xdr:col>29</xdr:col>
                    <xdr:colOff>91440</xdr:colOff>
                    <xdr:row>32</xdr:row>
                    <xdr:rowOff>182880</xdr:rowOff>
                  </to>
                </anchor>
              </controlPr>
            </control>
          </mc:Choice>
        </mc:AlternateContent>
        <mc:AlternateContent xmlns:mc="http://schemas.openxmlformats.org/markup-compatibility/2006">
          <mc:Choice Requires="x14">
            <control shapeId="88119" r:id="rId22" name="Option Button 19">
              <controlPr defaultSize="0" autoFill="0" autoLine="0" autoPict="0">
                <anchor moveWithCells="1">
                  <from>
                    <xdr:col>27</xdr:col>
                    <xdr:colOff>106680</xdr:colOff>
                    <xdr:row>33</xdr:row>
                    <xdr:rowOff>7620</xdr:rowOff>
                  </from>
                  <to>
                    <xdr:col>29</xdr:col>
                    <xdr:colOff>91440</xdr:colOff>
                    <xdr:row>34</xdr:row>
                    <xdr:rowOff>0</xdr:rowOff>
                  </to>
                </anchor>
              </controlPr>
            </control>
          </mc:Choice>
        </mc:AlternateContent>
        <mc:AlternateContent xmlns:mc="http://schemas.openxmlformats.org/markup-compatibility/2006">
          <mc:Choice Requires="x14">
            <control shapeId="88120"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88121" r:id="rId24" name="Group Box 21">
              <controlPr defaultSize="0" autoFill="0" autoPict="0">
                <anchor moveWithCells="1">
                  <from>
                    <xdr:col>27</xdr:col>
                    <xdr:colOff>68580</xdr:colOff>
                    <xdr:row>42</xdr:row>
                    <xdr:rowOff>68580</xdr:rowOff>
                  </from>
                  <to>
                    <xdr:col>29</xdr:col>
                    <xdr:colOff>121920</xdr:colOff>
                    <xdr:row>45</xdr:row>
                    <xdr:rowOff>83820</xdr:rowOff>
                  </to>
                </anchor>
              </controlPr>
            </control>
          </mc:Choice>
        </mc:AlternateContent>
        <mc:AlternateContent xmlns:mc="http://schemas.openxmlformats.org/markup-compatibility/2006">
          <mc:Choice Requires="x14">
            <control shapeId="88122"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88123" r:id="rId26" name="Group Box 23">
              <controlPr defaultSize="0" autoFill="0" autoPict="0">
                <anchor moveWithCells="1">
                  <from>
                    <xdr:col>35</xdr:col>
                    <xdr:colOff>15240</xdr:colOff>
                    <xdr:row>30</xdr:row>
                    <xdr:rowOff>91440</xdr:rowOff>
                  </from>
                  <to>
                    <xdr:col>39</xdr:col>
                    <xdr:colOff>30480</xdr:colOff>
                    <xdr:row>34</xdr:row>
                    <xdr:rowOff>45720</xdr:rowOff>
                  </to>
                </anchor>
              </controlPr>
            </control>
          </mc:Choice>
        </mc:AlternateContent>
        <mc:AlternateContent xmlns:mc="http://schemas.openxmlformats.org/markup-compatibility/2006">
          <mc:Choice Requires="x14">
            <control shapeId="88124" r:id="rId27" name="Group Box 24">
              <controlPr defaultSize="0" autoFill="0" autoPict="0">
                <anchor moveWithCells="1">
                  <from>
                    <xdr:col>34</xdr:col>
                    <xdr:colOff>91440</xdr:colOff>
                    <xdr:row>33</xdr:row>
                    <xdr:rowOff>144780</xdr:rowOff>
                  </from>
                  <to>
                    <xdr:col>38</xdr:col>
                    <xdr:colOff>99060</xdr:colOff>
                    <xdr:row>38</xdr:row>
                    <xdr:rowOff>68580</xdr:rowOff>
                  </to>
                </anchor>
              </controlPr>
            </control>
          </mc:Choice>
        </mc:AlternateContent>
        <mc:AlternateContent xmlns:mc="http://schemas.openxmlformats.org/markup-compatibility/2006">
          <mc:Choice Requires="x14">
            <control shapeId="88125"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88126" r:id="rId29" name="Group Box 26">
              <controlPr defaultSize="0" autoFill="0" autoPict="0">
                <anchor moveWithCells="1">
                  <from>
                    <xdr:col>35</xdr:col>
                    <xdr:colOff>45720</xdr:colOff>
                    <xdr:row>42</xdr:row>
                    <xdr:rowOff>114300</xdr:rowOff>
                  </from>
                  <to>
                    <xdr:col>38</xdr:col>
                    <xdr:colOff>45720</xdr:colOff>
                    <xdr:row>46</xdr:row>
                    <xdr:rowOff>53340</xdr:rowOff>
                  </to>
                </anchor>
              </controlPr>
            </control>
          </mc:Choice>
        </mc:AlternateContent>
        <mc:AlternateContent xmlns:mc="http://schemas.openxmlformats.org/markup-compatibility/2006">
          <mc:Choice Requires="x14">
            <control shapeId="88127" r:id="rId30" name="Group Box 27">
              <controlPr defaultSize="0" autoFill="0" autoPict="0">
                <anchor moveWithCells="1">
                  <from>
                    <xdr:col>27</xdr:col>
                    <xdr:colOff>30480</xdr:colOff>
                    <xdr:row>19</xdr:row>
                    <xdr:rowOff>129540</xdr:rowOff>
                  </from>
                  <to>
                    <xdr:col>30</xdr:col>
                    <xdr:colOff>30480</xdr:colOff>
                    <xdr:row>23</xdr:row>
                    <xdr:rowOff>68580</xdr:rowOff>
                  </to>
                </anchor>
              </controlPr>
            </control>
          </mc:Choice>
        </mc:AlternateContent>
        <mc:AlternateContent xmlns:mc="http://schemas.openxmlformats.org/markup-compatibility/2006">
          <mc:Choice Requires="x14">
            <control shapeId="88128"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88129" r:id="rId32" name="Group Box 29">
              <controlPr defaultSize="0" autoFill="0" autoPict="0">
                <anchor moveWithCells="1">
                  <from>
                    <xdr:col>35</xdr:col>
                    <xdr:colOff>53340</xdr:colOff>
                    <xdr:row>22</xdr:row>
                    <xdr:rowOff>76200</xdr:rowOff>
                  </from>
                  <to>
                    <xdr:col>38</xdr:col>
                    <xdr:colOff>45720</xdr:colOff>
                    <xdr:row>27</xdr:row>
                    <xdr:rowOff>30480</xdr:rowOff>
                  </to>
                </anchor>
              </controlPr>
            </control>
          </mc:Choice>
        </mc:AlternateContent>
        <mc:AlternateContent xmlns:mc="http://schemas.openxmlformats.org/markup-compatibility/2006">
          <mc:Choice Requires="x14">
            <control shapeId="88130"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88131"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88132"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88133"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88134" r:id="rId37" name="Option Button 34">
              <controlPr defaultSize="0" autoFill="0" autoLine="0" autoPict="0">
                <anchor moveWithCells="1" sizeWithCells="1">
                  <from>
                    <xdr:col>35</xdr:col>
                    <xdr:colOff>106680</xdr:colOff>
                    <xdr:row>23</xdr:row>
                    <xdr:rowOff>15240</xdr:rowOff>
                  </from>
                  <to>
                    <xdr:col>37</xdr:col>
                    <xdr:colOff>91440</xdr:colOff>
                    <xdr:row>23</xdr:row>
                    <xdr:rowOff>175260</xdr:rowOff>
                  </to>
                </anchor>
              </controlPr>
            </control>
          </mc:Choice>
        </mc:AlternateContent>
        <mc:AlternateContent xmlns:mc="http://schemas.openxmlformats.org/markup-compatibility/2006">
          <mc:Choice Requires="x14">
            <control shapeId="88135" r:id="rId38" name="Option Button 35">
              <controlPr defaultSize="0" autoFill="0" autoLine="0" autoPict="0">
                <anchor moveWithCells="1" sizeWithCells="1">
                  <from>
                    <xdr:col>35</xdr:col>
                    <xdr:colOff>106680</xdr:colOff>
                    <xdr:row>24</xdr:row>
                    <xdr:rowOff>22860</xdr:rowOff>
                  </from>
                  <to>
                    <xdr:col>37</xdr:col>
                    <xdr:colOff>91440</xdr:colOff>
                    <xdr:row>24</xdr:row>
                    <xdr:rowOff>190500</xdr:rowOff>
                  </to>
                </anchor>
              </controlPr>
            </control>
          </mc:Choice>
        </mc:AlternateContent>
        <mc:AlternateContent xmlns:mc="http://schemas.openxmlformats.org/markup-compatibility/2006">
          <mc:Choice Requires="x14">
            <control shapeId="88136" r:id="rId39" name="Option Button 3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88137" r:id="rId40" name="Option Button 37">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88138" r:id="rId41" name="Option Button 38">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88139" r:id="rId42" name="Option Button 39">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88140" r:id="rId43" name="Option Button 40">
              <controlPr defaultSize="0" autoFill="0" autoLine="0" autoPict="0">
                <anchor moveWithCells="1" sizeWithCells="1">
                  <from>
                    <xdr:col>35</xdr:col>
                    <xdr:colOff>106680</xdr:colOff>
                    <xdr:row>31</xdr:row>
                    <xdr:rowOff>7620</xdr:rowOff>
                  </from>
                  <to>
                    <xdr:col>37</xdr:col>
                    <xdr:colOff>91440</xdr:colOff>
                    <xdr:row>32</xdr:row>
                    <xdr:rowOff>0</xdr:rowOff>
                  </to>
                </anchor>
              </controlPr>
            </control>
          </mc:Choice>
        </mc:AlternateContent>
        <mc:AlternateContent xmlns:mc="http://schemas.openxmlformats.org/markup-compatibility/2006">
          <mc:Choice Requires="x14">
            <control shapeId="88141" r:id="rId44" name="Option Button 41">
              <controlPr defaultSize="0" autoFill="0" autoLine="0" autoPict="0">
                <anchor moveWithCells="1" sizeWithCells="1">
                  <from>
                    <xdr:col>35</xdr:col>
                    <xdr:colOff>106680</xdr:colOff>
                    <xdr:row>32</xdr:row>
                    <xdr:rowOff>38100</xdr:rowOff>
                  </from>
                  <to>
                    <xdr:col>37</xdr:col>
                    <xdr:colOff>91440</xdr:colOff>
                    <xdr:row>32</xdr:row>
                    <xdr:rowOff>167640</xdr:rowOff>
                  </to>
                </anchor>
              </controlPr>
            </control>
          </mc:Choice>
        </mc:AlternateContent>
        <mc:AlternateContent xmlns:mc="http://schemas.openxmlformats.org/markup-compatibility/2006">
          <mc:Choice Requires="x14">
            <control shapeId="88142" r:id="rId45" name="Option Button 42">
              <controlPr defaultSize="0" autoFill="0" autoLine="0" autoPict="0">
                <anchor moveWithCells="1" sizeWithCells="1">
                  <from>
                    <xdr:col>35</xdr:col>
                    <xdr:colOff>106680</xdr:colOff>
                    <xdr:row>32</xdr:row>
                    <xdr:rowOff>198120</xdr:rowOff>
                  </from>
                  <to>
                    <xdr:col>37</xdr:col>
                    <xdr:colOff>83820</xdr:colOff>
                    <xdr:row>34</xdr:row>
                    <xdr:rowOff>0</xdr:rowOff>
                  </to>
                </anchor>
              </controlPr>
            </control>
          </mc:Choice>
        </mc:AlternateContent>
        <mc:AlternateContent xmlns:mc="http://schemas.openxmlformats.org/markup-compatibility/2006">
          <mc:Choice Requires="x14">
            <control shapeId="88143" r:id="rId46" name="Option Button 43">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88144" r:id="rId47" name="Option Button 44">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88145" r:id="rId48" name="Option Button 45">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88146" r:id="rId49" name="Option Button 46">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88147" r:id="rId50" name="Group Box 47">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88148" r:id="rId51" name="Option Button 48">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88149" r:id="rId52" name="Option Button 49">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2411</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IFERROR(IF(G9="","",IF(AND(OR(AH61=1,AH61=2),AH62=1,AH63=1),"特定加算Ⅰ",IF(AND(OR(AH61=1,AH61=2),AH62=2,AH63=1),"特定加算Ⅱ",IF(OR(AH61=3,AH62=2,AH63=2),"特定加算なし","")))),"")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2"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2"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L57" s="242"/>
      <c r="BN57" s="242"/>
      <c r="BO57" s="242"/>
      <c r="BP57" s="242"/>
      <c r="BQ57" s="242"/>
      <c r="BR57" s="242"/>
      <c r="BS57" s="242"/>
      <c r="BT57" s="242"/>
      <c r="BU57" s="242"/>
      <c r="BV57" s="242"/>
      <c r="BW57" s="242"/>
      <c r="BX57" s="242"/>
      <c r="BY57" s="242"/>
      <c r="BZ57" s="242"/>
      <c r="CA57" s="242"/>
      <c r="CB57" s="242"/>
      <c r="CD57" s="244"/>
    </row>
    <row r="58" spans="2:82"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L58" s="242"/>
      <c r="BN58" s="242"/>
      <c r="BO58" s="242"/>
      <c r="BP58" s="242"/>
      <c r="BQ58" s="242"/>
      <c r="BR58" s="242"/>
      <c r="BS58" s="242"/>
      <c r="BT58" s="242"/>
      <c r="BU58" s="242"/>
      <c r="BV58" s="242"/>
      <c r="BW58" s="242"/>
      <c r="BX58" s="242"/>
      <c r="BY58" s="242"/>
      <c r="BZ58" s="242"/>
      <c r="CA58" s="242"/>
      <c r="CB58" s="242"/>
      <c r="CD58" s="244"/>
    </row>
    <row r="59" spans="2:82"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L59" s="242"/>
      <c r="BN59" s="242"/>
      <c r="BO59" s="242"/>
      <c r="BP59" s="242"/>
      <c r="BQ59" s="242"/>
      <c r="BR59" s="242"/>
      <c r="BS59" s="242"/>
      <c r="BT59" s="242"/>
      <c r="BU59" s="242"/>
      <c r="BV59" s="242"/>
      <c r="BW59" s="242"/>
      <c r="BX59" s="242"/>
      <c r="BY59" s="242"/>
      <c r="BZ59" s="242"/>
      <c r="CA59" s="242"/>
      <c r="CB59" s="242"/>
      <c r="CD59" s="244"/>
    </row>
    <row r="60" spans="2:82"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L60" s="242"/>
      <c r="BN60" s="242"/>
      <c r="BO60" s="242"/>
      <c r="BP60" s="242"/>
      <c r="BQ60" s="242"/>
      <c r="BR60" s="242"/>
      <c r="BS60" s="242"/>
      <c r="BT60" s="242"/>
      <c r="BU60" s="242"/>
      <c r="BV60" s="242"/>
      <c r="BW60" s="242"/>
      <c r="BX60" s="242"/>
      <c r="BY60" s="242"/>
      <c r="BZ60" s="242"/>
      <c r="CA60" s="242"/>
      <c r="CB60" s="242"/>
      <c r="CD60" s="244"/>
    </row>
    <row r="61" spans="2:82"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L61" s="242"/>
      <c r="BN61" s="242"/>
      <c r="BO61" s="242"/>
      <c r="BP61" s="242"/>
      <c r="BQ61" s="242"/>
      <c r="BR61" s="242"/>
      <c r="BS61" s="242"/>
      <c r="BT61" s="242"/>
      <c r="BU61" s="242"/>
      <c r="BV61" s="242"/>
      <c r="BW61" s="242"/>
      <c r="BX61" s="242"/>
      <c r="BY61" s="242"/>
      <c r="BZ61" s="242"/>
      <c r="CA61" s="242"/>
      <c r="CB61" s="242"/>
      <c r="CD61" s="244"/>
    </row>
    <row r="62" spans="2:82"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L62" s="242"/>
      <c r="BN62" s="242"/>
      <c r="BO62" s="242"/>
      <c r="BP62" s="242"/>
      <c r="BQ62" s="242"/>
      <c r="BR62" s="242"/>
      <c r="BS62" s="242"/>
      <c r="BT62" s="242"/>
      <c r="BU62" s="242"/>
      <c r="BV62" s="242"/>
      <c r="BW62" s="242"/>
      <c r="BX62" s="242"/>
      <c r="BY62" s="242"/>
      <c r="BZ62" s="242"/>
      <c r="CA62" s="242"/>
      <c r="CB62" s="242"/>
      <c r="CD62" s="244"/>
    </row>
    <row r="63" spans="2:82"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L63" s="242"/>
      <c r="BN63" s="242"/>
      <c r="BO63" s="242"/>
      <c r="BP63" s="242"/>
      <c r="BQ63" s="242"/>
      <c r="BR63" s="242"/>
      <c r="BS63" s="242"/>
      <c r="BT63" s="242"/>
      <c r="BU63" s="242"/>
      <c r="BV63" s="242"/>
      <c r="BW63" s="242"/>
      <c r="BX63" s="242"/>
      <c r="BY63" s="242"/>
      <c r="BZ63" s="242"/>
      <c r="CA63" s="242"/>
      <c r="CB63" s="242"/>
      <c r="CD63" s="244"/>
    </row>
    <row r="64" spans="2:82" ht="15.9" customHeight="1">
      <c r="BL64" s="193"/>
      <c r="BM64" s="193"/>
      <c r="BN64" s="193"/>
      <c r="BO64" s="193"/>
      <c r="BP64" s="193"/>
      <c r="BQ64" s="193"/>
      <c r="BR64" s="193"/>
      <c r="BS64" s="193"/>
      <c r="BT64" s="193"/>
      <c r="BU64" s="193"/>
      <c r="BV64" s="193"/>
      <c r="BW64" s="193"/>
      <c r="BX64" s="193"/>
      <c r="BY64" s="193"/>
      <c r="BZ64" s="193"/>
      <c r="CA64" s="193"/>
      <c r="CB64" s="193"/>
    </row>
    <row r="65" spans="20:71" ht="15.9" customHeight="1">
      <c r="BS65" s="193"/>
    </row>
    <row r="66" spans="20:71" ht="15.9" customHeight="1"/>
    <row r="67" spans="20:71" ht="15.9" customHeight="1">
      <c r="T67" s="168">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kZpnKl4Fz6cJqIonZr8onAJiE9GUvD5JGwHkU8UoB/GQOEmIAlcU1XmzSoO5okFepcYB+O/CzCHj6EgCwA/E0A==" saltValue="GyzYnkumB/0q+A4qCWgJd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119" priority="4">
      <formula>$F$15&lt;&gt;4</formula>
    </cfRule>
  </conditionalFormatting>
  <conditionalFormatting sqref="B12:S12">
    <cfRule type="expression" dxfId="118" priority="25">
      <formula>OR($B$9="",$G$9="",$L$9="")</formula>
    </cfRule>
  </conditionalFormatting>
  <conditionalFormatting sqref="B21:U22">
    <cfRule type="expression" dxfId="117" priority="30">
      <formula>$L$9="ベア加算"</formula>
    </cfRule>
  </conditionalFormatting>
  <conditionalFormatting sqref="G9:S9">
    <cfRule type="expression" dxfId="116" priority="3">
      <formula>$B$9="処遇加算なし"</formula>
    </cfRule>
  </conditionalFormatting>
  <conditionalFormatting sqref="G10:S11">
    <cfRule type="expression" dxfId="115" priority="15">
      <formula>$B$9="処遇加算なし"</formula>
    </cfRule>
  </conditionalFormatting>
  <conditionalFormatting sqref="P15">
    <cfRule type="expression" dxfId="114" priority="19">
      <formula>OR($P$15&lt;1,$P$15&gt;12)</formula>
    </cfRule>
  </conditionalFormatting>
  <conditionalFormatting sqref="P5:R5">
    <cfRule type="expression" dxfId="113" priority="20">
      <formula>OR($Y$5="訪問型サービス（総合事業）",$Y$5="通所型サービス（総合事業）")</formula>
    </cfRule>
  </conditionalFormatting>
  <conditionalFormatting sqref="V7:Z16 AA8:AP9 AA11:AP12 AA14:AP16 V20:Z45">
    <cfRule type="expression" dxfId="112" priority="17">
      <formula>$B$9="処遇加算なし"</formula>
    </cfRule>
    <cfRule type="expression" dxfId="111" priority="18">
      <formula>$F$15&lt;&gt;4</formula>
    </cfRule>
  </conditionalFormatting>
  <conditionalFormatting sqref="V10:AP12">
    <cfRule type="expression" dxfId="110" priority="24">
      <formula>$V$11=""</formula>
    </cfRule>
  </conditionalFormatting>
  <conditionalFormatting sqref="V13:AP16">
    <cfRule type="expression" dxfId="109" priority="23">
      <formula>$V$14=""</formula>
    </cfRule>
  </conditionalFormatting>
  <conditionalFormatting sqref="V21:AP22">
    <cfRule type="expression" dxfId="108" priority="29">
      <formula>$L$9="ベア加算"</formula>
    </cfRule>
  </conditionalFormatting>
  <conditionalFormatting sqref="AA21:AB45 AA48:AB50">
    <cfRule type="expression" dxfId="107" priority="33">
      <formula>AND($F$15&lt;&gt;4,$F$15&lt;&gt;5)</formula>
    </cfRule>
  </conditionalFormatting>
  <conditionalFormatting sqref="AC20:AH45">
    <cfRule type="expression" dxfId="106" priority="6">
      <formula>AND($F$15&lt;&gt;4,$F$15&lt;&gt;5)</formula>
    </cfRule>
  </conditionalFormatting>
  <conditionalFormatting sqref="AD24:AH24">
    <cfRule type="expression" dxfId="105" priority="14">
      <formula>AND($F$15&lt;&gt;4,$F$15&lt;&gt;5)</formula>
    </cfRule>
  </conditionalFormatting>
  <conditionalFormatting sqref="AD28:AH28">
    <cfRule type="expression" dxfId="104" priority="13">
      <formula>AND($F$15&lt;&gt;4,$F$15&lt;&gt;5)</formula>
    </cfRule>
  </conditionalFormatting>
  <conditionalFormatting sqref="AD32:AH32">
    <cfRule type="expression" dxfId="103" priority="12">
      <formula>AND($F$15&lt;&gt;4,$F$15&lt;&gt;5)</formula>
    </cfRule>
  </conditionalFormatting>
  <conditionalFormatting sqref="AD41:AH41">
    <cfRule type="expression" dxfId="102" priority="7">
      <formula>$AH$62=2</formula>
    </cfRule>
  </conditionalFormatting>
  <conditionalFormatting sqref="AG37:AH37">
    <cfRule type="expression" dxfId="10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0" priority="8">
      <formula>$AP$62=2</formula>
    </cfRule>
  </conditionalFormatting>
  <conditionalFormatting sqref="AO37:AP37">
    <cfRule type="expression" dxfId="9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98" priority="31">
      <formula>OR($AS$20="－",$AS$20="")</formula>
    </cfRule>
  </conditionalFormatting>
  <conditionalFormatting sqref="AS24:BH26">
    <cfRule type="expression" dxfId="97" priority="11">
      <formula>OR($AS$24="－",$AS$24="")</formula>
    </cfRule>
  </conditionalFormatting>
  <conditionalFormatting sqref="AS28:BH30">
    <cfRule type="expression" dxfId="96" priority="10">
      <formula>OR($AS$28="－",$AS$28="")</formula>
    </cfRule>
  </conditionalFormatting>
  <conditionalFormatting sqref="AS32:BH34">
    <cfRule type="expression" dxfId="95" priority="9">
      <formula>OR($AS$32="－",$AS$32="")</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conditionalFormatting sqref="AS44:BH45">
    <cfRule type="expression" dxfId="92" priority="26">
      <formula>OR($AS$44="－",$AS$44="")</formula>
    </cfRule>
  </conditionalFormatting>
  <conditionalFormatting sqref="AT11:AZ12">
    <cfRule type="expression" dxfId="91" priority="21">
      <formula>$V$11=""</formula>
    </cfRule>
  </conditionalFormatting>
  <conditionalFormatting sqref="AT14:AZ16">
    <cfRule type="expression" dxfId="90" priority="22">
      <formula>$V$14=""</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89088"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89138"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89139" r:id="rId18" name="Group Box 15">
              <controlPr defaultSize="0" autoFill="0" autoPict="0">
                <anchor moveWithCells="1">
                  <from>
                    <xdr:col>27</xdr:col>
                    <xdr:colOff>15240</xdr:colOff>
                    <xdr:row>26</xdr:row>
                    <xdr:rowOff>83820</xdr:rowOff>
                  </from>
                  <to>
                    <xdr:col>30</xdr:col>
                    <xdr:colOff>45720</xdr:colOff>
                    <xdr:row>30</xdr:row>
                    <xdr:rowOff>99060</xdr:rowOff>
                  </to>
                </anchor>
              </controlPr>
            </control>
          </mc:Choice>
        </mc:AlternateContent>
        <mc:AlternateContent xmlns:mc="http://schemas.openxmlformats.org/markup-compatibility/2006">
          <mc:Choice Requires="x14">
            <control shapeId="89140" r:id="rId19" name="Group Box 16">
              <controlPr defaultSize="0" autoFill="0" autoPict="0">
                <anchor moveWithCells="1">
                  <from>
                    <xdr:col>27</xdr:col>
                    <xdr:colOff>15240</xdr:colOff>
                    <xdr:row>30</xdr:row>
                    <xdr:rowOff>99060</xdr:rowOff>
                  </from>
                  <to>
                    <xdr:col>30</xdr:col>
                    <xdr:colOff>45720</xdr:colOff>
                    <xdr:row>34</xdr:row>
                    <xdr:rowOff>76200</xdr:rowOff>
                  </to>
                </anchor>
              </controlPr>
            </control>
          </mc:Choice>
        </mc:AlternateContent>
        <mc:AlternateContent xmlns:mc="http://schemas.openxmlformats.org/markup-compatibility/2006">
          <mc:Choice Requires="x14">
            <control shapeId="89141" r:id="rId20" name="Option Button 17">
              <controlPr defaultSize="0" autoFill="0" autoLine="0" autoPict="0">
                <anchor moveWithCells="1">
                  <from>
                    <xdr:col>27</xdr:col>
                    <xdr:colOff>106680</xdr:colOff>
                    <xdr:row>31</xdr:row>
                    <xdr:rowOff>7620</xdr:rowOff>
                  </from>
                  <to>
                    <xdr:col>29</xdr:col>
                    <xdr:colOff>91440</xdr:colOff>
                    <xdr:row>32</xdr:row>
                    <xdr:rowOff>7620</xdr:rowOff>
                  </to>
                </anchor>
              </controlPr>
            </control>
          </mc:Choice>
        </mc:AlternateContent>
        <mc:AlternateContent xmlns:mc="http://schemas.openxmlformats.org/markup-compatibility/2006">
          <mc:Choice Requires="x14">
            <control shapeId="89142" r:id="rId21" name="Option Button 18">
              <controlPr defaultSize="0" autoFill="0" autoLine="0" autoPict="0">
                <anchor moveWithCells="1">
                  <from>
                    <xdr:col>27</xdr:col>
                    <xdr:colOff>106680</xdr:colOff>
                    <xdr:row>32</xdr:row>
                    <xdr:rowOff>38100</xdr:rowOff>
                  </from>
                  <to>
                    <xdr:col>29</xdr:col>
                    <xdr:colOff>91440</xdr:colOff>
                    <xdr:row>32</xdr:row>
                    <xdr:rowOff>182880</xdr:rowOff>
                  </to>
                </anchor>
              </controlPr>
            </control>
          </mc:Choice>
        </mc:AlternateContent>
        <mc:AlternateContent xmlns:mc="http://schemas.openxmlformats.org/markup-compatibility/2006">
          <mc:Choice Requires="x14">
            <control shapeId="89143" r:id="rId22" name="Option Button 19">
              <controlPr defaultSize="0" autoFill="0" autoLine="0" autoPict="0">
                <anchor moveWithCells="1">
                  <from>
                    <xdr:col>27</xdr:col>
                    <xdr:colOff>106680</xdr:colOff>
                    <xdr:row>33</xdr:row>
                    <xdr:rowOff>7620</xdr:rowOff>
                  </from>
                  <to>
                    <xdr:col>29</xdr:col>
                    <xdr:colOff>91440</xdr:colOff>
                    <xdr:row>34</xdr:row>
                    <xdr:rowOff>0</xdr:rowOff>
                  </to>
                </anchor>
              </controlPr>
            </control>
          </mc:Choice>
        </mc:AlternateContent>
        <mc:AlternateContent xmlns:mc="http://schemas.openxmlformats.org/markup-compatibility/2006">
          <mc:Choice Requires="x14">
            <control shapeId="89144"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89145" r:id="rId24" name="Group Box 21">
              <controlPr defaultSize="0" autoFill="0" autoPict="0">
                <anchor moveWithCells="1">
                  <from>
                    <xdr:col>27</xdr:col>
                    <xdr:colOff>68580</xdr:colOff>
                    <xdr:row>42</xdr:row>
                    <xdr:rowOff>68580</xdr:rowOff>
                  </from>
                  <to>
                    <xdr:col>29</xdr:col>
                    <xdr:colOff>121920</xdr:colOff>
                    <xdr:row>45</xdr:row>
                    <xdr:rowOff>83820</xdr:rowOff>
                  </to>
                </anchor>
              </controlPr>
            </control>
          </mc:Choice>
        </mc:AlternateContent>
        <mc:AlternateContent xmlns:mc="http://schemas.openxmlformats.org/markup-compatibility/2006">
          <mc:Choice Requires="x14">
            <control shapeId="89146"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89147" r:id="rId26" name="Group Box 23">
              <controlPr defaultSize="0" autoFill="0" autoPict="0">
                <anchor moveWithCells="1">
                  <from>
                    <xdr:col>35</xdr:col>
                    <xdr:colOff>15240</xdr:colOff>
                    <xdr:row>30</xdr:row>
                    <xdr:rowOff>91440</xdr:rowOff>
                  </from>
                  <to>
                    <xdr:col>39</xdr:col>
                    <xdr:colOff>30480</xdr:colOff>
                    <xdr:row>34</xdr:row>
                    <xdr:rowOff>45720</xdr:rowOff>
                  </to>
                </anchor>
              </controlPr>
            </control>
          </mc:Choice>
        </mc:AlternateContent>
        <mc:AlternateContent xmlns:mc="http://schemas.openxmlformats.org/markup-compatibility/2006">
          <mc:Choice Requires="x14">
            <control shapeId="89148" r:id="rId27" name="Group Box 24">
              <controlPr defaultSize="0" autoFill="0" autoPict="0">
                <anchor moveWithCells="1">
                  <from>
                    <xdr:col>34</xdr:col>
                    <xdr:colOff>91440</xdr:colOff>
                    <xdr:row>33</xdr:row>
                    <xdr:rowOff>144780</xdr:rowOff>
                  </from>
                  <to>
                    <xdr:col>38</xdr:col>
                    <xdr:colOff>99060</xdr:colOff>
                    <xdr:row>38</xdr:row>
                    <xdr:rowOff>68580</xdr:rowOff>
                  </to>
                </anchor>
              </controlPr>
            </control>
          </mc:Choice>
        </mc:AlternateContent>
        <mc:AlternateContent xmlns:mc="http://schemas.openxmlformats.org/markup-compatibility/2006">
          <mc:Choice Requires="x14">
            <control shapeId="89149"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89150" r:id="rId29" name="Group Box 26">
              <controlPr defaultSize="0" autoFill="0" autoPict="0">
                <anchor moveWithCells="1">
                  <from>
                    <xdr:col>35</xdr:col>
                    <xdr:colOff>45720</xdr:colOff>
                    <xdr:row>42</xdr:row>
                    <xdr:rowOff>114300</xdr:rowOff>
                  </from>
                  <to>
                    <xdr:col>38</xdr:col>
                    <xdr:colOff>45720</xdr:colOff>
                    <xdr:row>46</xdr:row>
                    <xdr:rowOff>53340</xdr:rowOff>
                  </to>
                </anchor>
              </controlPr>
            </control>
          </mc:Choice>
        </mc:AlternateContent>
        <mc:AlternateContent xmlns:mc="http://schemas.openxmlformats.org/markup-compatibility/2006">
          <mc:Choice Requires="x14">
            <control shapeId="89151" r:id="rId30" name="Group Box 27">
              <controlPr defaultSize="0" autoFill="0" autoPict="0">
                <anchor moveWithCells="1">
                  <from>
                    <xdr:col>27</xdr:col>
                    <xdr:colOff>30480</xdr:colOff>
                    <xdr:row>19</xdr:row>
                    <xdr:rowOff>129540</xdr:rowOff>
                  </from>
                  <to>
                    <xdr:col>30</xdr:col>
                    <xdr:colOff>30480</xdr:colOff>
                    <xdr:row>23</xdr:row>
                    <xdr:rowOff>68580</xdr:rowOff>
                  </to>
                </anchor>
              </controlPr>
            </control>
          </mc:Choice>
        </mc:AlternateContent>
        <mc:AlternateContent xmlns:mc="http://schemas.openxmlformats.org/markup-compatibility/2006">
          <mc:Choice Requires="x14">
            <control shapeId="89152"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89153" r:id="rId32" name="Group Box 29">
              <controlPr defaultSize="0" autoFill="0" autoPict="0">
                <anchor moveWithCells="1">
                  <from>
                    <xdr:col>35</xdr:col>
                    <xdr:colOff>53340</xdr:colOff>
                    <xdr:row>22</xdr:row>
                    <xdr:rowOff>76200</xdr:rowOff>
                  </from>
                  <to>
                    <xdr:col>38</xdr:col>
                    <xdr:colOff>45720</xdr:colOff>
                    <xdr:row>27</xdr:row>
                    <xdr:rowOff>30480</xdr:rowOff>
                  </to>
                </anchor>
              </controlPr>
            </control>
          </mc:Choice>
        </mc:AlternateContent>
        <mc:AlternateContent xmlns:mc="http://schemas.openxmlformats.org/markup-compatibility/2006">
          <mc:Choice Requires="x14">
            <control shapeId="89154"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89155"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89156"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89157"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89158" r:id="rId37" name="Option Button 34">
              <controlPr defaultSize="0" autoFill="0" autoLine="0" autoPict="0">
                <anchor moveWithCells="1" sizeWithCells="1">
                  <from>
                    <xdr:col>35</xdr:col>
                    <xdr:colOff>106680</xdr:colOff>
                    <xdr:row>23</xdr:row>
                    <xdr:rowOff>15240</xdr:rowOff>
                  </from>
                  <to>
                    <xdr:col>37</xdr:col>
                    <xdr:colOff>91440</xdr:colOff>
                    <xdr:row>23</xdr:row>
                    <xdr:rowOff>175260</xdr:rowOff>
                  </to>
                </anchor>
              </controlPr>
            </control>
          </mc:Choice>
        </mc:AlternateContent>
        <mc:AlternateContent xmlns:mc="http://schemas.openxmlformats.org/markup-compatibility/2006">
          <mc:Choice Requires="x14">
            <control shapeId="89159" r:id="rId38" name="Option Button 35">
              <controlPr defaultSize="0" autoFill="0" autoLine="0" autoPict="0">
                <anchor moveWithCells="1" sizeWithCells="1">
                  <from>
                    <xdr:col>35</xdr:col>
                    <xdr:colOff>106680</xdr:colOff>
                    <xdr:row>24</xdr:row>
                    <xdr:rowOff>22860</xdr:rowOff>
                  </from>
                  <to>
                    <xdr:col>37</xdr:col>
                    <xdr:colOff>91440</xdr:colOff>
                    <xdr:row>24</xdr:row>
                    <xdr:rowOff>190500</xdr:rowOff>
                  </to>
                </anchor>
              </controlPr>
            </control>
          </mc:Choice>
        </mc:AlternateContent>
        <mc:AlternateContent xmlns:mc="http://schemas.openxmlformats.org/markup-compatibility/2006">
          <mc:Choice Requires="x14">
            <control shapeId="89160" r:id="rId39" name="Option Button 3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89161" r:id="rId40" name="Option Button 37">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89162" r:id="rId41" name="Option Button 38">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89163" r:id="rId42" name="Option Button 39">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89164" r:id="rId43" name="Option Button 40">
              <controlPr defaultSize="0" autoFill="0" autoLine="0" autoPict="0">
                <anchor moveWithCells="1" sizeWithCells="1">
                  <from>
                    <xdr:col>35</xdr:col>
                    <xdr:colOff>106680</xdr:colOff>
                    <xdr:row>31</xdr:row>
                    <xdr:rowOff>7620</xdr:rowOff>
                  </from>
                  <to>
                    <xdr:col>37</xdr:col>
                    <xdr:colOff>91440</xdr:colOff>
                    <xdr:row>32</xdr:row>
                    <xdr:rowOff>0</xdr:rowOff>
                  </to>
                </anchor>
              </controlPr>
            </control>
          </mc:Choice>
        </mc:AlternateContent>
        <mc:AlternateContent xmlns:mc="http://schemas.openxmlformats.org/markup-compatibility/2006">
          <mc:Choice Requires="x14">
            <control shapeId="89165" r:id="rId44" name="Option Button 41">
              <controlPr defaultSize="0" autoFill="0" autoLine="0" autoPict="0">
                <anchor moveWithCells="1" sizeWithCells="1">
                  <from>
                    <xdr:col>35</xdr:col>
                    <xdr:colOff>106680</xdr:colOff>
                    <xdr:row>32</xdr:row>
                    <xdr:rowOff>38100</xdr:rowOff>
                  </from>
                  <to>
                    <xdr:col>37</xdr:col>
                    <xdr:colOff>91440</xdr:colOff>
                    <xdr:row>32</xdr:row>
                    <xdr:rowOff>167640</xdr:rowOff>
                  </to>
                </anchor>
              </controlPr>
            </control>
          </mc:Choice>
        </mc:AlternateContent>
        <mc:AlternateContent xmlns:mc="http://schemas.openxmlformats.org/markup-compatibility/2006">
          <mc:Choice Requires="x14">
            <control shapeId="89166" r:id="rId45" name="Option Button 42">
              <controlPr defaultSize="0" autoFill="0" autoLine="0" autoPict="0">
                <anchor moveWithCells="1" sizeWithCells="1">
                  <from>
                    <xdr:col>35</xdr:col>
                    <xdr:colOff>106680</xdr:colOff>
                    <xdr:row>32</xdr:row>
                    <xdr:rowOff>198120</xdr:rowOff>
                  </from>
                  <to>
                    <xdr:col>37</xdr:col>
                    <xdr:colOff>83820</xdr:colOff>
                    <xdr:row>34</xdr:row>
                    <xdr:rowOff>0</xdr:rowOff>
                  </to>
                </anchor>
              </controlPr>
            </control>
          </mc:Choice>
        </mc:AlternateContent>
        <mc:AlternateContent xmlns:mc="http://schemas.openxmlformats.org/markup-compatibility/2006">
          <mc:Choice Requires="x14">
            <control shapeId="89167" r:id="rId46" name="Option Button 43">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89168" r:id="rId47" name="Option Button 44">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89169" r:id="rId48" name="Option Button 45">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89170" r:id="rId49" name="Option Button 46">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89171" r:id="rId50" name="Group Box 47">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89172" r:id="rId51" name="Option Button 48">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89173" r:id="rId52" name="Option Button 49">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59765625" style="168" customWidth="1"/>
    <col min="7" max="9" width="2.09765625" style="168" customWidth="1"/>
    <col min="10" max="10" width="1.8984375" style="168" customWidth="1"/>
    <col min="11" max="12" width="2.09765625" style="168" customWidth="1"/>
    <col min="13" max="13" width="2.5976562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2412</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IFERROR(IF(G9="","",IF(AND(OR(AH61=1,AH61=2),AH62=1,AH63=1),"特定加算Ⅰ",IF(AND(OR(AH61=1,AH61=2),AH62=2,AH63=1),"特定加算Ⅱ",IF(OR(AH61=3,AH62=2,AH63=2),"特定加算なし","")))),"")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2"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2"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D57" s="242"/>
      <c r="BF57" s="242"/>
      <c r="BG57" s="242"/>
      <c r="BH57" s="242"/>
      <c r="BI57" s="242"/>
      <c r="BJ57" s="242"/>
      <c r="BK57" s="242"/>
      <c r="BL57" s="242"/>
      <c r="BM57" s="242"/>
      <c r="BN57" s="242"/>
      <c r="BO57" s="242"/>
      <c r="BP57" s="242"/>
      <c r="BQ57" s="242"/>
      <c r="BR57" s="242"/>
      <c r="BS57" s="242"/>
      <c r="BT57" s="242"/>
      <c r="BV57" s="244"/>
    </row>
    <row r="58" spans="2:82"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D58" s="242"/>
      <c r="BF58" s="242"/>
      <c r="BG58" s="242"/>
      <c r="BH58" s="242"/>
      <c r="BI58" s="242"/>
      <c r="BJ58" s="242"/>
      <c r="BK58" s="242"/>
      <c r="BL58" s="242"/>
      <c r="BM58" s="242"/>
      <c r="BN58" s="242"/>
      <c r="BO58" s="242"/>
      <c r="BP58" s="242"/>
      <c r="BQ58" s="242"/>
      <c r="BR58" s="242"/>
      <c r="BS58" s="242"/>
      <c r="BT58" s="242"/>
      <c r="BV58" s="244"/>
    </row>
    <row r="59" spans="2:82"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D59" s="242"/>
      <c r="BF59" s="242"/>
      <c r="BG59" s="242"/>
      <c r="BH59" s="242"/>
      <c r="BI59" s="242"/>
      <c r="BJ59" s="242"/>
      <c r="BK59" s="242"/>
      <c r="BL59" s="242"/>
      <c r="BM59" s="242"/>
      <c r="BN59" s="242"/>
      <c r="BO59" s="242"/>
      <c r="BP59" s="242"/>
      <c r="BQ59" s="242"/>
      <c r="BR59" s="242"/>
      <c r="BS59" s="242"/>
      <c r="BT59" s="242"/>
      <c r="BV59" s="244"/>
    </row>
    <row r="60" spans="2:82"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D60" s="242"/>
      <c r="BF60" s="242"/>
      <c r="BG60" s="242"/>
      <c r="BH60" s="242"/>
      <c r="BI60" s="242"/>
      <c r="BJ60" s="242"/>
      <c r="BK60" s="242"/>
      <c r="BL60" s="242"/>
      <c r="BM60" s="242"/>
      <c r="BN60" s="242"/>
      <c r="BO60" s="242"/>
      <c r="BP60" s="242"/>
      <c r="BQ60" s="242"/>
      <c r="BR60" s="242"/>
      <c r="BS60" s="242"/>
      <c r="BT60" s="242"/>
      <c r="BV60" s="244"/>
    </row>
    <row r="61" spans="2:82"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D61" s="242"/>
      <c r="BF61" s="242"/>
      <c r="BG61" s="242"/>
      <c r="BH61" s="242"/>
      <c r="BI61" s="242"/>
      <c r="BJ61" s="242"/>
      <c r="BK61" s="242"/>
      <c r="BL61" s="242"/>
      <c r="BM61" s="242"/>
      <c r="BN61" s="242"/>
      <c r="BO61" s="242"/>
      <c r="BP61" s="242"/>
      <c r="BQ61" s="242"/>
      <c r="BR61" s="242"/>
      <c r="BS61" s="242"/>
      <c r="BT61" s="242"/>
      <c r="BV61" s="244"/>
    </row>
    <row r="62" spans="2:82"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D62" s="242"/>
      <c r="BF62" s="242"/>
      <c r="BG62" s="242"/>
      <c r="BH62" s="242"/>
      <c r="BI62" s="242"/>
      <c r="BJ62" s="242"/>
      <c r="BK62" s="242"/>
      <c r="BL62" s="242"/>
      <c r="BM62" s="242"/>
      <c r="BN62" s="242"/>
      <c r="BO62" s="242"/>
      <c r="BP62" s="242"/>
      <c r="BQ62" s="242"/>
      <c r="BR62" s="242"/>
      <c r="BS62" s="242"/>
      <c r="BT62" s="242"/>
      <c r="BV62" s="244"/>
    </row>
    <row r="63" spans="2:82"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D63" s="242"/>
      <c r="BF63" s="242"/>
      <c r="BG63" s="242"/>
      <c r="BH63" s="242"/>
      <c r="BI63" s="242"/>
      <c r="BJ63" s="242"/>
      <c r="BK63" s="242"/>
      <c r="BL63" s="242"/>
      <c r="BM63" s="242"/>
      <c r="BN63" s="242"/>
      <c r="BO63" s="242"/>
      <c r="BP63" s="242"/>
      <c r="BQ63" s="242"/>
      <c r="BR63" s="242"/>
      <c r="BS63" s="242"/>
      <c r="BT63" s="242"/>
      <c r="BV63" s="244"/>
    </row>
    <row r="64" spans="2:82" ht="15.9" customHeight="1">
      <c r="BD64" s="193"/>
      <c r="BE64" s="193"/>
      <c r="BF64" s="193"/>
      <c r="BG64" s="193"/>
      <c r="BH64" s="193"/>
      <c r="BI64" s="193"/>
      <c r="BJ64" s="193"/>
      <c r="BK64" s="193"/>
      <c r="BL64" s="193"/>
      <c r="BM64" s="193"/>
      <c r="BN64" s="193"/>
      <c r="BO64" s="193"/>
      <c r="BP64" s="193"/>
      <c r="BQ64" s="193"/>
      <c r="BR64" s="193"/>
      <c r="BS64" s="193"/>
      <c r="BT64" s="193"/>
    </row>
    <row r="65" spans="20:59" ht="15.9" customHeight="1">
      <c r="BG65" s="193"/>
    </row>
    <row r="66" spans="20:59" ht="15.9" customHeight="1"/>
    <row r="67" spans="20:59" ht="15.9" customHeight="1">
      <c r="T67" s="168">
        <f>SUM(事業所個票８!BU51)</f>
        <v>0</v>
      </c>
    </row>
    <row r="68" spans="20:59" ht="15.9" customHeight="1"/>
    <row r="69" spans="20:59" ht="15.9" customHeight="1"/>
    <row r="70" spans="20:59" ht="15.9" customHeight="1"/>
    <row r="71" spans="20:59" ht="15.9" customHeight="1"/>
    <row r="72" spans="20:59" ht="15.9" customHeight="1"/>
    <row r="73" spans="20:59" ht="15.9" customHeight="1"/>
  </sheetData>
  <sheetProtection algorithmName="SHA-512" hashValue="RJjAGbQREofywd/EF+wQ79QUoHVVmGcLS6PBbvklcDamlwkkUR8aSg9FWT+tRgtrOMeNkzVjwroprXuF6hB+Ng==" saltValue="MJIdDhtBh3B0oaOl2rKHLQ=="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89" priority="4">
      <formula>$F$15&lt;&gt;4</formula>
    </cfRule>
  </conditionalFormatting>
  <conditionalFormatting sqref="B12:S12">
    <cfRule type="expression" dxfId="88" priority="25">
      <formula>OR($B$9="",$G$9="",$L$9="")</formula>
    </cfRule>
  </conditionalFormatting>
  <conditionalFormatting sqref="B21:U22">
    <cfRule type="expression" dxfId="87" priority="30">
      <formula>$L$9="ベア加算"</formula>
    </cfRule>
  </conditionalFormatting>
  <conditionalFormatting sqref="G9:S9">
    <cfRule type="expression" dxfId="86" priority="3">
      <formula>$B$9="処遇加算なし"</formula>
    </cfRule>
  </conditionalFormatting>
  <conditionalFormatting sqref="G10:S11">
    <cfRule type="expression" dxfId="85" priority="15">
      <formula>$B$9="処遇加算なし"</formula>
    </cfRule>
  </conditionalFormatting>
  <conditionalFormatting sqref="P15">
    <cfRule type="expression" dxfId="84" priority="19">
      <formula>OR($P$15&lt;1,$P$15&gt;12)</formula>
    </cfRule>
  </conditionalFormatting>
  <conditionalFormatting sqref="P5:R5">
    <cfRule type="expression" dxfId="83" priority="20">
      <formula>OR($Y$5="訪問型サービス（総合事業）",$Y$5="通所型サービス（総合事業）")</formula>
    </cfRule>
  </conditionalFormatting>
  <conditionalFormatting sqref="V7:Z16 AA8:AP9 AA11:AP12 AA14:AP16 V20:Z45">
    <cfRule type="expression" dxfId="82" priority="17">
      <formula>$B$9="処遇加算なし"</formula>
    </cfRule>
    <cfRule type="expression" dxfId="81" priority="18">
      <formula>$F$15&lt;&gt;4</formula>
    </cfRule>
  </conditionalFormatting>
  <conditionalFormatting sqref="V10:AP12">
    <cfRule type="expression" dxfId="80" priority="24">
      <formula>$V$11=""</formula>
    </cfRule>
  </conditionalFormatting>
  <conditionalFormatting sqref="V13:AP16">
    <cfRule type="expression" dxfId="79" priority="23">
      <formula>$V$14=""</formula>
    </cfRule>
  </conditionalFormatting>
  <conditionalFormatting sqref="V21:AP22">
    <cfRule type="expression" dxfId="78" priority="29">
      <formula>$L$9="ベア加算"</formula>
    </cfRule>
  </conditionalFormatting>
  <conditionalFormatting sqref="AA21:AB45 AA48:AB50">
    <cfRule type="expression" dxfId="77" priority="33">
      <formula>AND($F$15&lt;&gt;4,$F$15&lt;&gt;5)</formula>
    </cfRule>
  </conditionalFormatting>
  <conditionalFormatting sqref="AC20:AH45">
    <cfRule type="expression" dxfId="76" priority="6">
      <formula>AND($F$15&lt;&gt;4,$F$15&lt;&gt;5)</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D41:AH41">
    <cfRule type="expression" dxfId="72" priority="7">
      <formula>$AH$62=2</formula>
    </cfRule>
  </conditionalFormatting>
  <conditionalFormatting sqref="AG37:AH37">
    <cfRule type="expression" dxfId="7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70" priority="8">
      <formula>$AP$62=2</formula>
    </cfRule>
  </conditionalFormatting>
  <conditionalFormatting sqref="AO37:AP37">
    <cfRule type="expression" dxfId="6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68" priority="31">
      <formula>OR($AS$20="－",$AS$20="")</formula>
    </cfRule>
  </conditionalFormatting>
  <conditionalFormatting sqref="AS24:BH26">
    <cfRule type="expression" dxfId="67" priority="11">
      <formula>OR($AS$24="－",$AS$24="")</formula>
    </cfRule>
  </conditionalFormatting>
  <conditionalFormatting sqref="AS28:BH30">
    <cfRule type="expression" dxfId="66" priority="10">
      <formula>OR($AS$28="－",$AS$28="")</formula>
    </cfRule>
  </conditionalFormatting>
  <conditionalFormatting sqref="AS32:BH34">
    <cfRule type="expression" dxfId="65" priority="9">
      <formula>OR($AS$32="－",$AS$32="")</formula>
    </cfRule>
  </conditionalFormatting>
  <conditionalFormatting sqref="AS36:BH38">
    <cfRule type="expression" dxfId="64" priority="2">
      <formula>OR($AS$36="－",$AS$36="")</formula>
    </cfRule>
  </conditionalFormatting>
  <conditionalFormatting sqref="AS40:BH42">
    <cfRule type="expression" dxfId="63" priority="1">
      <formula>OR($AS$40="－",$AS$40="")</formula>
    </cfRule>
  </conditionalFormatting>
  <conditionalFormatting sqref="AS44:BH45">
    <cfRule type="expression" dxfId="62" priority="26">
      <formula>OR($AS$44="－",$AS$44="")</formula>
    </cfRule>
  </conditionalFormatting>
  <conditionalFormatting sqref="AT11:AZ12">
    <cfRule type="expression" dxfId="61" priority="21">
      <formula>$V$11=""</formula>
    </cfRule>
  </conditionalFormatting>
  <conditionalFormatting sqref="AT14:AZ16">
    <cfRule type="expression" dxfId="60" priority="22">
      <formula>$V$14=""</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90112"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90162"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90163" r:id="rId18" name="Group Box 15">
              <controlPr defaultSize="0" autoFill="0" autoPict="0">
                <anchor moveWithCells="1">
                  <from>
                    <xdr:col>27</xdr:col>
                    <xdr:colOff>15240</xdr:colOff>
                    <xdr:row>26</xdr:row>
                    <xdr:rowOff>83820</xdr:rowOff>
                  </from>
                  <to>
                    <xdr:col>30</xdr:col>
                    <xdr:colOff>45720</xdr:colOff>
                    <xdr:row>30</xdr:row>
                    <xdr:rowOff>99060</xdr:rowOff>
                  </to>
                </anchor>
              </controlPr>
            </control>
          </mc:Choice>
        </mc:AlternateContent>
        <mc:AlternateContent xmlns:mc="http://schemas.openxmlformats.org/markup-compatibility/2006">
          <mc:Choice Requires="x14">
            <control shapeId="90164" r:id="rId19" name="Group Box 16">
              <controlPr defaultSize="0" autoFill="0" autoPict="0">
                <anchor moveWithCells="1">
                  <from>
                    <xdr:col>27</xdr:col>
                    <xdr:colOff>15240</xdr:colOff>
                    <xdr:row>30</xdr:row>
                    <xdr:rowOff>99060</xdr:rowOff>
                  </from>
                  <to>
                    <xdr:col>30</xdr:col>
                    <xdr:colOff>45720</xdr:colOff>
                    <xdr:row>34</xdr:row>
                    <xdr:rowOff>76200</xdr:rowOff>
                  </to>
                </anchor>
              </controlPr>
            </control>
          </mc:Choice>
        </mc:AlternateContent>
        <mc:AlternateContent xmlns:mc="http://schemas.openxmlformats.org/markup-compatibility/2006">
          <mc:Choice Requires="x14">
            <control shapeId="90165" r:id="rId20" name="Option Button 17">
              <controlPr defaultSize="0" autoFill="0" autoLine="0" autoPict="0">
                <anchor moveWithCells="1">
                  <from>
                    <xdr:col>27</xdr:col>
                    <xdr:colOff>106680</xdr:colOff>
                    <xdr:row>31</xdr:row>
                    <xdr:rowOff>7620</xdr:rowOff>
                  </from>
                  <to>
                    <xdr:col>29</xdr:col>
                    <xdr:colOff>91440</xdr:colOff>
                    <xdr:row>32</xdr:row>
                    <xdr:rowOff>7620</xdr:rowOff>
                  </to>
                </anchor>
              </controlPr>
            </control>
          </mc:Choice>
        </mc:AlternateContent>
        <mc:AlternateContent xmlns:mc="http://schemas.openxmlformats.org/markup-compatibility/2006">
          <mc:Choice Requires="x14">
            <control shapeId="90166" r:id="rId21" name="Option Button 18">
              <controlPr defaultSize="0" autoFill="0" autoLine="0" autoPict="0">
                <anchor moveWithCells="1">
                  <from>
                    <xdr:col>27</xdr:col>
                    <xdr:colOff>106680</xdr:colOff>
                    <xdr:row>32</xdr:row>
                    <xdr:rowOff>38100</xdr:rowOff>
                  </from>
                  <to>
                    <xdr:col>29</xdr:col>
                    <xdr:colOff>91440</xdr:colOff>
                    <xdr:row>32</xdr:row>
                    <xdr:rowOff>182880</xdr:rowOff>
                  </to>
                </anchor>
              </controlPr>
            </control>
          </mc:Choice>
        </mc:AlternateContent>
        <mc:AlternateContent xmlns:mc="http://schemas.openxmlformats.org/markup-compatibility/2006">
          <mc:Choice Requires="x14">
            <control shapeId="90167" r:id="rId22" name="Option Button 19">
              <controlPr defaultSize="0" autoFill="0" autoLine="0" autoPict="0">
                <anchor moveWithCells="1">
                  <from>
                    <xdr:col>27</xdr:col>
                    <xdr:colOff>106680</xdr:colOff>
                    <xdr:row>33</xdr:row>
                    <xdr:rowOff>7620</xdr:rowOff>
                  </from>
                  <to>
                    <xdr:col>29</xdr:col>
                    <xdr:colOff>91440</xdr:colOff>
                    <xdr:row>34</xdr:row>
                    <xdr:rowOff>0</xdr:rowOff>
                  </to>
                </anchor>
              </controlPr>
            </control>
          </mc:Choice>
        </mc:AlternateContent>
        <mc:AlternateContent xmlns:mc="http://schemas.openxmlformats.org/markup-compatibility/2006">
          <mc:Choice Requires="x14">
            <control shapeId="90168"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90169" r:id="rId24" name="Group Box 21">
              <controlPr defaultSize="0" autoFill="0" autoPict="0">
                <anchor moveWithCells="1">
                  <from>
                    <xdr:col>27</xdr:col>
                    <xdr:colOff>68580</xdr:colOff>
                    <xdr:row>42</xdr:row>
                    <xdr:rowOff>68580</xdr:rowOff>
                  </from>
                  <to>
                    <xdr:col>29</xdr:col>
                    <xdr:colOff>121920</xdr:colOff>
                    <xdr:row>45</xdr:row>
                    <xdr:rowOff>83820</xdr:rowOff>
                  </to>
                </anchor>
              </controlPr>
            </control>
          </mc:Choice>
        </mc:AlternateContent>
        <mc:AlternateContent xmlns:mc="http://schemas.openxmlformats.org/markup-compatibility/2006">
          <mc:Choice Requires="x14">
            <control shapeId="90170"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90171" r:id="rId26" name="Group Box 23">
              <controlPr defaultSize="0" autoFill="0" autoPict="0">
                <anchor moveWithCells="1">
                  <from>
                    <xdr:col>35</xdr:col>
                    <xdr:colOff>15240</xdr:colOff>
                    <xdr:row>30</xdr:row>
                    <xdr:rowOff>91440</xdr:rowOff>
                  </from>
                  <to>
                    <xdr:col>39</xdr:col>
                    <xdr:colOff>30480</xdr:colOff>
                    <xdr:row>34</xdr:row>
                    <xdr:rowOff>45720</xdr:rowOff>
                  </to>
                </anchor>
              </controlPr>
            </control>
          </mc:Choice>
        </mc:AlternateContent>
        <mc:AlternateContent xmlns:mc="http://schemas.openxmlformats.org/markup-compatibility/2006">
          <mc:Choice Requires="x14">
            <control shapeId="90172" r:id="rId27" name="Group Box 24">
              <controlPr defaultSize="0" autoFill="0" autoPict="0">
                <anchor moveWithCells="1">
                  <from>
                    <xdr:col>34</xdr:col>
                    <xdr:colOff>91440</xdr:colOff>
                    <xdr:row>33</xdr:row>
                    <xdr:rowOff>144780</xdr:rowOff>
                  </from>
                  <to>
                    <xdr:col>38</xdr:col>
                    <xdr:colOff>99060</xdr:colOff>
                    <xdr:row>38</xdr:row>
                    <xdr:rowOff>68580</xdr:rowOff>
                  </to>
                </anchor>
              </controlPr>
            </control>
          </mc:Choice>
        </mc:AlternateContent>
        <mc:AlternateContent xmlns:mc="http://schemas.openxmlformats.org/markup-compatibility/2006">
          <mc:Choice Requires="x14">
            <control shapeId="90173"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90174" r:id="rId29" name="Group Box 26">
              <controlPr defaultSize="0" autoFill="0" autoPict="0">
                <anchor moveWithCells="1">
                  <from>
                    <xdr:col>35</xdr:col>
                    <xdr:colOff>45720</xdr:colOff>
                    <xdr:row>42</xdr:row>
                    <xdr:rowOff>114300</xdr:rowOff>
                  </from>
                  <to>
                    <xdr:col>38</xdr:col>
                    <xdr:colOff>45720</xdr:colOff>
                    <xdr:row>46</xdr:row>
                    <xdr:rowOff>53340</xdr:rowOff>
                  </to>
                </anchor>
              </controlPr>
            </control>
          </mc:Choice>
        </mc:AlternateContent>
        <mc:AlternateContent xmlns:mc="http://schemas.openxmlformats.org/markup-compatibility/2006">
          <mc:Choice Requires="x14">
            <control shapeId="90175" r:id="rId30" name="Group Box 27">
              <controlPr defaultSize="0" autoFill="0" autoPict="0">
                <anchor moveWithCells="1">
                  <from>
                    <xdr:col>27</xdr:col>
                    <xdr:colOff>30480</xdr:colOff>
                    <xdr:row>19</xdr:row>
                    <xdr:rowOff>129540</xdr:rowOff>
                  </from>
                  <to>
                    <xdr:col>30</xdr:col>
                    <xdr:colOff>30480</xdr:colOff>
                    <xdr:row>23</xdr:row>
                    <xdr:rowOff>68580</xdr:rowOff>
                  </to>
                </anchor>
              </controlPr>
            </control>
          </mc:Choice>
        </mc:AlternateContent>
        <mc:AlternateContent xmlns:mc="http://schemas.openxmlformats.org/markup-compatibility/2006">
          <mc:Choice Requires="x14">
            <control shapeId="90176"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90177" r:id="rId32" name="Group Box 29">
              <controlPr defaultSize="0" autoFill="0" autoPict="0">
                <anchor moveWithCells="1">
                  <from>
                    <xdr:col>35</xdr:col>
                    <xdr:colOff>53340</xdr:colOff>
                    <xdr:row>22</xdr:row>
                    <xdr:rowOff>76200</xdr:rowOff>
                  </from>
                  <to>
                    <xdr:col>38</xdr:col>
                    <xdr:colOff>45720</xdr:colOff>
                    <xdr:row>27</xdr:row>
                    <xdr:rowOff>30480</xdr:rowOff>
                  </to>
                </anchor>
              </controlPr>
            </control>
          </mc:Choice>
        </mc:AlternateContent>
        <mc:AlternateContent xmlns:mc="http://schemas.openxmlformats.org/markup-compatibility/2006">
          <mc:Choice Requires="x14">
            <control shapeId="90178"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90179"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90180"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90181"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90182" r:id="rId37" name="Option Button 34">
              <controlPr defaultSize="0" autoFill="0" autoLine="0" autoPict="0">
                <anchor moveWithCells="1" sizeWithCells="1">
                  <from>
                    <xdr:col>35</xdr:col>
                    <xdr:colOff>106680</xdr:colOff>
                    <xdr:row>23</xdr:row>
                    <xdr:rowOff>15240</xdr:rowOff>
                  </from>
                  <to>
                    <xdr:col>37</xdr:col>
                    <xdr:colOff>91440</xdr:colOff>
                    <xdr:row>23</xdr:row>
                    <xdr:rowOff>175260</xdr:rowOff>
                  </to>
                </anchor>
              </controlPr>
            </control>
          </mc:Choice>
        </mc:AlternateContent>
        <mc:AlternateContent xmlns:mc="http://schemas.openxmlformats.org/markup-compatibility/2006">
          <mc:Choice Requires="x14">
            <control shapeId="90183" r:id="rId38" name="Option Button 35">
              <controlPr defaultSize="0" autoFill="0" autoLine="0" autoPict="0">
                <anchor moveWithCells="1" sizeWithCells="1">
                  <from>
                    <xdr:col>35</xdr:col>
                    <xdr:colOff>106680</xdr:colOff>
                    <xdr:row>24</xdr:row>
                    <xdr:rowOff>22860</xdr:rowOff>
                  </from>
                  <to>
                    <xdr:col>37</xdr:col>
                    <xdr:colOff>91440</xdr:colOff>
                    <xdr:row>24</xdr:row>
                    <xdr:rowOff>190500</xdr:rowOff>
                  </to>
                </anchor>
              </controlPr>
            </control>
          </mc:Choice>
        </mc:AlternateContent>
        <mc:AlternateContent xmlns:mc="http://schemas.openxmlformats.org/markup-compatibility/2006">
          <mc:Choice Requires="x14">
            <control shapeId="90184" r:id="rId39" name="Option Button 3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90185" r:id="rId40" name="Option Button 37">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90186" r:id="rId41" name="Option Button 38">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90187" r:id="rId42" name="Option Button 39">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90188" r:id="rId43" name="Option Button 40">
              <controlPr defaultSize="0" autoFill="0" autoLine="0" autoPict="0">
                <anchor moveWithCells="1" sizeWithCells="1">
                  <from>
                    <xdr:col>35</xdr:col>
                    <xdr:colOff>106680</xdr:colOff>
                    <xdr:row>31</xdr:row>
                    <xdr:rowOff>7620</xdr:rowOff>
                  </from>
                  <to>
                    <xdr:col>37</xdr:col>
                    <xdr:colOff>91440</xdr:colOff>
                    <xdr:row>32</xdr:row>
                    <xdr:rowOff>0</xdr:rowOff>
                  </to>
                </anchor>
              </controlPr>
            </control>
          </mc:Choice>
        </mc:AlternateContent>
        <mc:AlternateContent xmlns:mc="http://schemas.openxmlformats.org/markup-compatibility/2006">
          <mc:Choice Requires="x14">
            <control shapeId="90189" r:id="rId44" name="Option Button 41">
              <controlPr defaultSize="0" autoFill="0" autoLine="0" autoPict="0">
                <anchor moveWithCells="1" sizeWithCells="1">
                  <from>
                    <xdr:col>35</xdr:col>
                    <xdr:colOff>106680</xdr:colOff>
                    <xdr:row>32</xdr:row>
                    <xdr:rowOff>38100</xdr:rowOff>
                  </from>
                  <to>
                    <xdr:col>37</xdr:col>
                    <xdr:colOff>91440</xdr:colOff>
                    <xdr:row>32</xdr:row>
                    <xdr:rowOff>167640</xdr:rowOff>
                  </to>
                </anchor>
              </controlPr>
            </control>
          </mc:Choice>
        </mc:AlternateContent>
        <mc:AlternateContent xmlns:mc="http://schemas.openxmlformats.org/markup-compatibility/2006">
          <mc:Choice Requires="x14">
            <control shapeId="90190" r:id="rId45" name="Option Button 42">
              <controlPr defaultSize="0" autoFill="0" autoLine="0" autoPict="0">
                <anchor moveWithCells="1" sizeWithCells="1">
                  <from>
                    <xdr:col>35</xdr:col>
                    <xdr:colOff>106680</xdr:colOff>
                    <xdr:row>32</xdr:row>
                    <xdr:rowOff>198120</xdr:rowOff>
                  </from>
                  <to>
                    <xdr:col>37</xdr:col>
                    <xdr:colOff>83820</xdr:colOff>
                    <xdr:row>34</xdr:row>
                    <xdr:rowOff>0</xdr:rowOff>
                  </to>
                </anchor>
              </controlPr>
            </control>
          </mc:Choice>
        </mc:AlternateContent>
        <mc:AlternateContent xmlns:mc="http://schemas.openxmlformats.org/markup-compatibility/2006">
          <mc:Choice Requires="x14">
            <control shapeId="90191" r:id="rId46" name="Option Button 43">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90192" r:id="rId47" name="Option Button 44">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90193" r:id="rId48" name="Option Button 45">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90194" r:id="rId49" name="Option Button 46">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90195" r:id="rId50" name="Group Box 47">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90196" r:id="rId51" name="Option Button 48">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90197" r:id="rId52" name="Option Button 49">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丸岡 恭一</cp:lastModifiedBy>
  <cp:lastPrinted>2024-03-11T13:42:51Z</cp:lastPrinted>
  <dcterms:created xsi:type="dcterms:W3CDTF">2015-06-05T18:19:34Z</dcterms:created>
  <dcterms:modified xsi:type="dcterms:W3CDTF">2024-03-26T05:23:14Z</dcterms:modified>
</cp:coreProperties>
</file>