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02総務課\総務係\☆新庁舎移転後\02 庁舎管理事業\03設備\電力\R07 pps電力入札\R9.1.1当初契約\②入札\02 ホームページ掲載\"/>
    </mc:Choice>
  </mc:AlternateContent>
  <xr:revisionPtr revIDLastSave="0" documentId="13_ncr:1_{A1F05B25-2049-4049-8ECD-57AAAC9374D5}" xr6:coauthVersionLast="47" xr6:coauthVersionMax="47" xr10:uidLastSave="{00000000-0000-0000-0000-000000000000}"/>
  <bookViews>
    <workbookView xWindow="-120" yWindow="-120" windowWidth="29040" windowHeight="15720" tabRatio="954" xr2:uid="{8575E0D1-C05E-4C19-AE73-4BC9FD70550D}"/>
  </bookViews>
  <sheets>
    <sheet name="説明" sheetId="3" r:id="rId1"/>
    <sheet name="内訳表(提出用)" sheetId="2" r:id="rId2"/>
    <sheet name="積算内訳（1本庁舎）" sheetId="4" r:id="rId3"/>
    <sheet name="積算内訳（２旧八潮市立保健センター（閉所））" sheetId="5" r:id="rId4"/>
    <sheet name="積算内訳（３文化スポーツセンター（閉館））" sheetId="6" r:id="rId5"/>
    <sheet name="積算内訳（４駅前出張所）" sheetId="7" r:id="rId6"/>
    <sheet name="積算内訳（５リサイクルプラザ）" sheetId="8" r:id="rId7"/>
    <sheet name="積算内訳（６八幡図書館・公民館）" sheetId="9" r:id="rId8"/>
    <sheet name="積算内訳（７勤労者福祉・スポーツセンター）" sheetId="10" r:id="rId9"/>
    <sheet name="積算内訳（８資料館）" sheetId="11" r:id="rId10"/>
    <sheet name="積算内訳（９南川崎保育所）" sheetId="12" r:id="rId11"/>
    <sheet name="積算内訳（10北公園）" sheetId="13" r:id="rId12"/>
    <sheet name="積算内訳（11八潮メセナ）" sheetId="14" r:id="rId13"/>
    <sheet name="積算内訳（12八潮市立鶴ヶ曽根体育館）" sheetId="15" r:id="rId14"/>
    <sheet name="積算内訳（13浮塚排水機場）" sheetId="16" r:id="rId15"/>
    <sheet name="積算内訳（14木曽根排水機場）" sheetId="17" r:id="rId16"/>
    <sheet name="積算内訳（15中馬場排水機場）" sheetId="18" r:id="rId17"/>
    <sheet name="積算内訳（16古新田排水機場）" sheetId="19" r:id="rId18"/>
    <sheet name="積算内訳（17八條小学校） " sheetId="20" r:id="rId19"/>
    <sheet name="積算内訳（18潮止小学校）" sheetId="21" r:id="rId20"/>
    <sheet name="積算内訳（19八幡小学校）" sheetId="22" r:id="rId21"/>
    <sheet name="積算内訳（20大曽根小学校）" sheetId="23" r:id="rId22"/>
    <sheet name="積算内訳（21松之木小学校）" sheetId="24" r:id="rId23"/>
    <sheet name="積算内訳（22中川小学校）" sheetId="25" r:id="rId24"/>
    <sheet name="積算内訳（23八條北小学校）" sheetId="26" r:id="rId25"/>
    <sheet name="積算内訳（24大瀬小学校）" sheetId="27" r:id="rId26"/>
    <sheet name="積算内訳（25大原小学校）" sheetId="28" r:id="rId27"/>
    <sheet name="積算内訳（26柳之宮小学校）" sheetId="29" r:id="rId28"/>
    <sheet name="積算内訳（27八潮中学校）" sheetId="30" r:id="rId29"/>
    <sheet name="積算内訳（28大原中学校）" sheetId="31" r:id="rId30"/>
    <sheet name="積算内訳（29八條中学校）" sheetId="32" r:id="rId31"/>
    <sheet name="積算内訳（30八幡中学校）" sheetId="33" r:id="rId32"/>
    <sheet name="積算内訳（31潮止中学校）" sheetId="34" r:id="rId33"/>
    <sheet name="積算内訳（32西袋排水機場）" sheetId="35" r:id="rId34"/>
    <sheet name="積算内訳（33南後谷排水機場）" sheetId="36" r:id="rId35"/>
    <sheet name="積算内訳（34鳥内排水機場）" sheetId="37" r:id="rId36"/>
    <sheet name="積算内訳（35西袋汚水中継ポンプ場）" sheetId="38" r:id="rId37"/>
    <sheet name="積算内訳（36中央浄水場）" sheetId="39" r:id="rId38"/>
    <sheet name="積算内訳（37南部配水場）" sheetId="40" r:id="rId39"/>
  </sheets>
  <externalReferences>
    <externalReference r:id="rId40"/>
  </externalReferences>
  <definedNames>
    <definedName name="_xlnm.Print_Area" localSheetId="11">'積算内訳（10北公園）'!$B$1:$J$22</definedName>
    <definedName name="_xlnm.Print_Area" localSheetId="12">'積算内訳（11八潮メセナ）'!$B$1:$J$22</definedName>
    <definedName name="_xlnm.Print_Area" localSheetId="13">'積算内訳（12八潮市立鶴ヶ曽根体育館）'!$B$1:$J$22</definedName>
    <definedName name="_xlnm.Print_Area" localSheetId="14">'積算内訳（13浮塚排水機場）'!$B$1:$J$22</definedName>
    <definedName name="_xlnm.Print_Area" localSheetId="15">'積算内訳（14木曽根排水機場）'!$B$1:$J$22</definedName>
    <definedName name="_xlnm.Print_Area" localSheetId="16">'積算内訳（15中馬場排水機場）'!$B$1:$J$22</definedName>
    <definedName name="_xlnm.Print_Area" localSheetId="17">'積算内訳（16古新田排水機場）'!$B$1:$J$22</definedName>
    <definedName name="_xlnm.Print_Area" localSheetId="18">'積算内訳（17八條小学校） '!$B$1:$J$22</definedName>
    <definedName name="_xlnm.Print_Area" localSheetId="19">'積算内訳（18潮止小学校）'!$B$1:$J$22</definedName>
    <definedName name="_xlnm.Print_Area" localSheetId="20">'積算内訳（19八幡小学校）'!$B$1:$J$22</definedName>
    <definedName name="_xlnm.Print_Area" localSheetId="2">'積算内訳（1本庁舎）'!$B$1:$J$22</definedName>
    <definedName name="_xlnm.Print_Area" localSheetId="21">'積算内訳（20大曽根小学校）'!$B$1:$J$22</definedName>
    <definedName name="_xlnm.Print_Area" localSheetId="22">'積算内訳（21松之木小学校）'!$B$1:$J$22</definedName>
    <definedName name="_xlnm.Print_Area" localSheetId="23">'積算内訳（22中川小学校）'!$B$1:$J$22</definedName>
    <definedName name="_xlnm.Print_Area" localSheetId="24">'積算内訳（23八條北小学校）'!$B$1:$J$22</definedName>
    <definedName name="_xlnm.Print_Area" localSheetId="25">'積算内訳（24大瀬小学校）'!$B$1:$J$22</definedName>
    <definedName name="_xlnm.Print_Area" localSheetId="26">'積算内訳（25大原小学校）'!$B$1:$J$22</definedName>
    <definedName name="_xlnm.Print_Area" localSheetId="27">'積算内訳（26柳之宮小学校）'!$B$1:$J$22</definedName>
    <definedName name="_xlnm.Print_Area" localSheetId="28">'積算内訳（27八潮中学校）'!$B$1:$J$22</definedName>
    <definedName name="_xlnm.Print_Area" localSheetId="29">'積算内訳（28大原中学校）'!$B$1:$J$22</definedName>
    <definedName name="_xlnm.Print_Area" localSheetId="30">'積算内訳（29八條中学校）'!$B$1:$J$22</definedName>
    <definedName name="_xlnm.Print_Area" localSheetId="3">'積算内訳（２旧八潮市立保健センター（閉所））'!$B$1:$J$22</definedName>
    <definedName name="_xlnm.Print_Area" localSheetId="31">'積算内訳（30八幡中学校）'!$B$1:$J$22</definedName>
    <definedName name="_xlnm.Print_Area" localSheetId="32">'積算内訳（31潮止中学校）'!$B$1:$J$22</definedName>
    <definedName name="_xlnm.Print_Area" localSheetId="33">'積算内訳（32西袋排水機場）'!$B$1:$J$22</definedName>
    <definedName name="_xlnm.Print_Area" localSheetId="34">'積算内訳（33南後谷排水機場）'!$B$1:$J$22</definedName>
    <definedName name="_xlnm.Print_Area" localSheetId="35">'積算内訳（34鳥内排水機場）'!$B$1:$J$22</definedName>
    <definedName name="_xlnm.Print_Area" localSheetId="36">'積算内訳（35西袋汚水中継ポンプ場）'!$B$1:$J$22</definedName>
    <definedName name="_xlnm.Print_Area" localSheetId="37">'積算内訳（36中央浄水場）'!$B$1:$J$22</definedName>
    <definedName name="_xlnm.Print_Area" localSheetId="38">'積算内訳（37南部配水場）'!$B$1:$J$22</definedName>
    <definedName name="_xlnm.Print_Area" localSheetId="4">'積算内訳（３文化スポーツセンター（閉館））'!$B$1:$J$22</definedName>
    <definedName name="_xlnm.Print_Area" localSheetId="5">'積算内訳（４駅前出張所）'!$B$1:$J$22</definedName>
    <definedName name="_xlnm.Print_Area" localSheetId="6">'積算内訳（５リサイクルプラザ）'!$B$1:$J$22</definedName>
    <definedName name="_xlnm.Print_Area" localSheetId="7">'積算内訳（６八幡図書館・公民館）'!$B$1:$J$22</definedName>
    <definedName name="_xlnm.Print_Area" localSheetId="8">'積算内訳（７勤労者福祉・スポーツセンター）'!$B$1:$J$22</definedName>
    <definedName name="_xlnm.Print_Area" localSheetId="9">'積算内訳（８資料館）'!$B$1:$J$22</definedName>
    <definedName name="_xlnm.Print_Area" localSheetId="10">'積算内訳（９南川崎保育所）'!$B$1:$J$22</definedName>
    <definedName name="_xlnm.Print_Area" localSheetId="1">'内訳表(提出用)'!$A$1:$G$43</definedName>
    <definedName name="Z_FBC68E92_F4CA_42B2_AC00_6CB0A11D70C2_.wvu.PrintArea" localSheetId="11" hidden="1">'積算内訳（10北公園）'!$B$1:$L$22</definedName>
    <definedName name="Z_FBC68E92_F4CA_42B2_AC00_6CB0A11D70C2_.wvu.PrintArea" localSheetId="14" hidden="1">'積算内訳（13浮塚排水機場）'!$B$1:$L$22</definedName>
    <definedName name="Z_FBC68E92_F4CA_42B2_AC00_6CB0A11D70C2_.wvu.PrintArea" localSheetId="15" hidden="1">'積算内訳（14木曽根排水機場）'!$B$1:$L$22</definedName>
    <definedName name="Z_FBC68E92_F4CA_42B2_AC00_6CB0A11D70C2_.wvu.PrintArea" localSheetId="16" hidden="1">'積算内訳（15中馬場排水機場）'!$B$1:$L$22</definedName>
    <definedName name="Z_FBC68E92_F4CA_42B2_AC00_6CB0A11D70C2_.wvu.PrintArea" localSheetId="17" hidden="1">'積算内訳（16古新田排水機場）'!$B$1:$L$22</definedName>
    <definedName name="Z_FBC68E92_F4CA_42B2_AC00_6CB0A11D70C2_.wvu.PrintArea" localSheetId="18" hidden="1">'積算内訳（17八條小学校） '!$B$1:$L$22</definedName>
    <definedName name="Z_FBC68E92_F4CA_42B2_AC00_6CB0A11D70C2_.wvu.PrintArea" localSheetId="19" hidden="1">'積算内訳（18潮止小学校）'!$B$1:$L$22</definedName>
    <definedName name="Z_FBC68E92_F4CA_42B2_AC00_6CB0A11D70C2_.wvu.PrintArea" localSheetId="20" hidden="1">'積算内訳（19八幡小学校）'!$B$1:$L$22</definedName>
    <definedName name="Z_FBC68E92_F4CA_42B2_AC00_6CB0A11D70C2_.wvu.PrintArea" localSheetId="2" hidden="1">'積算内訳（1本庁舎）'!$B$1:$J$22</definedName>
    <definedName name="Z_FBC68E92_F4CA_42B2_AC00_6CB0A11D70C2_.wvu.PrintArea" localSheetId="21" hidden="1">'積算内訳（20大曽根小学校）'!$B$1:$L$22</definedName>
    <definedName name="Z_FBC68E92_F4CA_42B2_AC00_6CB0A11D70C2_.wvu.PrintArea" localSheetId="22" hidden="1">'積算内訳（21松之木小学校）'!$B$1:$L$22</definedName>
    <definedName name="Z_FBC68E92_F4CA_42B2_AC00_6CB0A11D70C2_.wvu.PrintArea" localSheetId="23" hidden="1">'積算内訳（22中川小学校）'!$B$1:$L$22</definedName>
    <definedName name="Z_FBC68E92_F4CA_42B2_AC00_6CB0A11D70C2_.wvu.PrintArea" localSheetId="24" hidden="1">'積算内訳（23八條北小学校）'!$B$1:$L$22</definedName>
    <definedName name="Z_FBC68E92_F4CA_42B2_AC00_6CB0A11D70C2_.wvu.PrintArea" localSheetId="25" hidden="1">'積算内訳（24大瀬小学校）'!$B$1:$L$22</definedName>
    <definedName name="Z_FBC68E92_F4CA_42B2_AC00_6CB0A11D70C2_.wvu.PrintArea" localSheetId="26" hidden="1">'積算内訳（25大原小学校）'!$B$1:$L$22</definedName>
    <definedName name="Z_FBC68E92_F4CA_42B2_AC00_6CB0A11D70C2_.wvu.PrintArea" localSheetId="27" hidden="1">'積算内訳（26柳之宮小学校）'!$B$1:$L$22</definedName>
    <definedName name="Z_FBC68E92_F4CA_42B2_AC00_6CB0A11D70C2_.wvu.PrintArea" localSheetId="28" hidden="1">'積算内訳（27八潮中学校）'!$B$1:$L$22</definedName>
    <definedName name="Z_FBC68E92_F4CA_42B2_AC00_6CB0A11D70C2_.wvu.PrintArea" localSheetId="29" hidden="1">'積算内訳（28大原中学校）'!$B$1:$L$22</definedName>
    <definedName name="Z_FBC68E92_F4CA_42B2_AC00_6CB0A11D70C2_.wvu.PrintArea" localSheetId="30" hidden="1">'積算内訳（29八條中学校）'!$B$1:$L$22</definedName>
    <definedName name="Z_FBC68E92_F4CA_42B2_AC00_6CB0A11D70C2_.wvu.PrintArea" localSheetId="3" hidden="1">'積算内訳（２旧八潮市立保健センター（閉所））'!$B$1:$L$22</definedName>
    <definedName name="Z_FBC68E92_F4CA_42B2_AC00_6CB0A11D70C2_.wvu.PrintArea" localSheetId="31" hidden="1">'積算内訳（30八幡中学校）'!$B$1:$L$22</definedName>
    <definedName name="Z_FBC68E92_F4CA_42B2_AC00_6CB0A11D70C2_.wvu.PrintArea" localSheetId="32" hidden="1">'積算内訳（31潮止中学校）'!$B$1:$L$22</definedName>
    <definedName name="Z_FBC68E92_F4CA_42B2_AC00_6CB0A11D70C2_.wvu.PrintArea" localSheetId="33" hidden="1">'積算内訳（32西袋排水機場）'!$B$1:$L$22</definedName>
    <definedName name="Z_FBC68E92_F4CA_42B2_AC00_6CB0A11D70C2_.wvu.PrintArea" localSheetId="34" hidden="1">'積算内訳（33南後谷排水機場）'!$B$1:$L$22</definedName>
    <definedName name="Z_FBC68E92_F4CA_42B2_AC00_6CB0A11D70C2_.wvu.PrintArea" localSheetId="35" hidden="1">'積算内訳（34鳥内排水機場）'!$B$1:$L$22</definedName>
    <definedName name="Z_FBC68E92_F4CA_42B2_AC00_6CB0A11D70C2_.wvu.PrintArea" localSheetId="36" hidden="1">'積算内訳（35西袋汚水中継ポンプ場）'!$B$1:$L$22</definedName>
    <definedName name="Z_FBC68E92_F4CA_42B2_AC00_6CB0A11D70C2_.wvu.PrintArea" localSheetId="37" hidden="1">'積算内訳（36中央浄水場）'!$B$1:$L$22</definedName>
    <definedName name="Z_FBC68E92_F4CA_42B2_AC00_6CB0A11D70C2_.wvu.PrintArea" localSheetId="38" hidden="1">'積算内訳（37南部配水場）'!$B$1:$L$22</definedName>
    <definedName name="Z_FBC68E92_F4CA_42B2_AC00_6CB0A11D70C2_.wvu.PrintArea" localSheetId="4" hidden="1">'積算内訳（３文化スポーツセンター（閉館））'!$B$1:$L$22</definedName>
    <definedName name="Z_FBC68E92_F4CA_42B2_AC00_6CB0A11D70C2_.wvu.PrintArea" localSheetId="5" hidden="1">'積算内訳（４駅前出張所）'!$B$1:$L$22</definedName>
    <definedName name="Z_FBC68E92_F4CA_42B2_AC00_6CB0A11D70C2_.wvu.PrintArea" localSheetId="6" hidden="1">'積算内訳（５リサイクルプラザ）'!$B$1:$L$22</definedName>
    <definedName name="Z_FBC68E92_F4CA_42B2_AC00_6CB0A11D70C2_.wvu.PrintArea" localSheetId="7" hidden="1">'積算内訳（６八幡図書館・公民館）'!$B$1:$L$22</definedName>
    <definedName name="Z_FBC68E92_F4CA_42B2_AC00_6CB0A11D70C2_.wvu.PrintArea" localSheetId="8" hidden="1">'積算内訳（７勤労者福祉・スポーツセンター）'!$B$1:$L$22</definedName>
    <definedName name="Z_FBC68E92_F4CA_42B2_AC00_6CB0A11D70C2_.wvu.PrintArea" localSheetId="9" hidden="1">'積算内訳（８資料館）'!$B$1:$L$22</definedName>
    <definedName name="Z_FBC68E92_F4CA_42B2_AC00_6CB0A11D70C2_.wvu.PrintArea" localSheetId="10" hidden="1">'積算内訳（９南川崎保育所）'!$B$1:$L$22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1" l="1"/>
  <c r="I15" i="40"/>
  <c r="I16" i="39"/>
  <c r="I14" i="38"/>
  <c r="I17" i="37"/>
  <c r="I19" i="36"/>
  <c r="I15" i="35"/>
  <c r="I18" i="34"/>
  <c r="I19" i="33"/>
  <c r="F12" i="33"/>
  <c r="I15" i="32"/>
  <c r="I16" i="30"/>
  <c r="I14" i="29"/>
  <c r="I13" i="28"/>
  <c r="I12" i="27"/>
  <c r="I13" i="26"/>
  <c r="I19" i="25"/>
  <c r="I12" i="24"/>
  <c r="I14" i="23"/>
  <c r="I18" i="22"/>
  <c r="I17" i="21"/>
  <c r="I13" i="20"/>
  <c r="I15" i="19"/>
  <c r="I13" i="18"/>
  <c r="I15" i="17"/>
  <c r="I19" i="16"/>
  <c r="I19" i="15"/>
  <c r="I17" i="14"/>
  <c r="I11" i="13"/>
  <c r="I20" i="11"/>
  <c r="I17" i="10"/>
  <c r="I14" i="9"/>
  <c r="I17" i="8"/>
  <c r="I19" i="7"/>
  <c r="I14" i="6"/>
  <c r="I14" i="5"/>
  <c r="I13" i="12"/>
  <c r="I17" i="7"/>
  <c r="I18" i="7"/>
  <c r="I16" i="8"/>
  <c r="I12" i="11"/>
  <c r="I13" i="11"/>
  <c r="I17" i="16"/>
  <c r="I21" i="23"/>
  <c r="I13" i="24"/>
  <c r="I14" i="24"/>
  <c r="I16" i="24"/>
  <c r="I17" i="24"/>
  <c r="I18" i="24"/>
  <c r="I19" i="24"/>
  <c r="I21" i="24"/>
  <c r="I16" i="31"/>
  <c r="I17" i="31"/>
  <c r="I13" i="32"/>
  <c r="I14" i="32"/>
  <c r="I14" i="39"/>
  <c r="I15" i="39"/>
  <c r="I21" i="40"/>
  <c r="I13" i="4"/>
  <c r="I14" i="4"/>
  <c r="I20" i="4"/>
  <c r="I11" i="8"/>
  <c r="I11" i="15"/>
  <c r="I11" i="24"/>
  <c r="I11" i="4"/>
  <c r="F15" i="16"/>
  <c r="F12" i="30"/>
  <c r="F13" i="32"/>
  <c r="F11" i="7"/>
  <c r="F11" i="28"/>
  <c r="F11" i="35"/>
  <c r="F11" i="40"/>
  <c r="I10" i="4"/>
  <c r="F10" i="28"/>
  <c r="F10" i="30"/>
  <c r="F10" i="35"/>
  <c r="I10" i="31"/>
  <c r="I10" i="24"/>
  <c r="C21" i="23"/>
  <c r="C20" i="23"/>
  <c r="C19" i="23"/>
  <c r="C18" i="23"/>
  <c r="C17" i="23"/>
  <c r="C16" i="23"/>
  <c r="C15" i="23"/>
  <c r="C14" i="23"/>
  <c r="C13" i="23"/>
  <c r="C12" i="23"/>
  <c r="C11" i="23"/>
  <c r="C10" i="23"/>
  <c r="C21" i="4"/>
  <c r="C20" i="4"/>
  <c r="C19" i="4"/>
  <c r="C18" i="4"/>
  <c r="C17" i="4"/>
  <c r="F17" i="4" s="1"/>
  <c r="C16" i="4"/>
  <c r="C15" i="4"/>
  <c r="C14" i="4"/>
  <c r="C13" i="4"/>
  <c r="C12" i="4"/>
  <c r="C11" i="4"/>
  <c r="C10" i="4"/>
  <c r="F10" i="34" l="1"/>
  <c r="F11" i="34"/>
  <c r="I16" i="25"/>
  <c r="F10" i="27"/>
  <c r="F16" i="23"/>
  <c r="I19" i="38"/>
  <c r="I16" i="22"/>
  <c r="F11" i="27"/>
  <c r="J11" i="27" s="1"/>
  <c r="I19" i="4"/>
  <c r="I18" i="38"/>
  <c r="I17" i="5"/>
  <c r="F10" i="40"/>
  <c r="F11" i="13"/>
  <c r="J11" i="13" s="1"/>
  <c r="F13" i="35"/>
  <c r="I17" i="4"/>
  <c r="I21" i="32"/>
  <c r="I18" i="15"/>
  <c r="F11" i="30"/>
  <c r="I19" i="13"/>
  <c r="I18" i="13"/>
  <c r="I11" i="29"/>
  <c r="I21" i="17"/>
  <c r="I13" i="5"/>
  <c r="I11" i="25"/>
  <c r="I12" i="38"/>
  <c r="I19" i="29"/>
  <c r="I13" i="17"/>
  <c r="I12" i="5"/>
  <c r="I14" i="34"/>
  <c r="I18" i="29"/>
  <c r="I12" i="17"/>
  <c r="I17" i="34"/>
  <c r="I10" i="5"/>
  <c r="I11" i="16"/>
  <c r="I18" i="33"/>
  <c r="I21" i="27"/>
  <c r="I15" i="24"/>
  <c r="I18" i="16"/>
  <c r="I15" i="8"/>
  <c r="I15" i="27"/>
  <c r="I16" i="5"/>
  <c r="I13" i="38"/>
  <c r="I17" i="25"/>
  <c r="I12" i="4"/>
  <c r="I21" i="4"/>
  <c r="F10" i="17"/>
  <c r="F18" i="17"/>
  <c r="F10" i="25"/>
  <c r="F11" i="39"/>
  <c r="F11" i="26"/>
  <c r="F14" i="17"/>
  <c r="F12" i="13"/>
  <c r="F10" i="37"/>
  <c r="F10" i="13"/>
  <c r="F11" i="37"/>
  <c r="F11" i="21"/>
  <c r="F13" i="17"/>
  <c r="F12" i="9"/>
  <c r="F13" i="6"/>
  <c r="F16" i="17"/>
  <c r="F12" i="34"/>
  <c r="F15" i="17"/>
  <c r="J15" i="17" s="1"/>
  <c r="F10" i="6"/>
  <c r="J10" i="6" s="1"/>
  <c r="F11" i="17"/>
  <c r="F12" i="4"/>
  <c r="F20" i="4"/>
  <c r="J20" i="4" s="1"/>
  <c r="F19" i="4"/>
  <c r="J19" i="4" s="1"/>
  <c r="F13" i="4"/>
  <c r="J13" i="4" s="1"/>
  <c r="I15" i="31"/>
  <c r="I14" i="31"/>
  <c r="I20" i="40"/>
  <c r="I14" i="40"/>
  <c r="I13" i="40"/>
  <c r="I12" i="40"/>
  <c r="I10" i="40"/>
  <c r="I17" i="33"/>
  <c r="I17" i="29"/>
  <c r="I15" i="25"/>
  <c r="I20" i="17"/>
  <c r="I10" i="17"/>
  <c r="J10" i="17" s="1"/>
  <c r="I11" i="17"/>
  <c r="I13" i="29"/>
  <c r="I14" i="25"/>
  <c r="I19" i="17"/>
  <c r="I16" i="37"/>
  <c r="I15" i="30"/>
  <c r="I12" i="29"/>
  <c r="I13" i="25"/>
  <c r="I18" i="17"/>
  <c r="I21" i="9"/>
  <c r="I21" i="6"/>
  <c r="I10" i="37"/>
  <c r="I15" i="37"/>
  <c r="I14" i="30"/>
  <c r="I17" i="17"/>
  <c r="I16" i="14"/>
  <c r="I20" i="9"/>
  <c r="I13" i="6"/>
  <c r="I17" i="18"/>
  <c r="I10" i="7"/>
  <c r="I10" i="38"/>
  <c r="I11" i="37"/>
  <c r="I21" i="38"/>
  <c r="I14" i="37"/>
  <c r="I19" i="31"/>
  <c r="I21" i="29"/>
  <c r="I21" i="25"/>
  <c r="I13" i="23"/>
  <c r="I16" i="17"/>
  <c r="J16" i="17" s="1"/>
  <c r="I15" i="14"/>
  <c r="I13" i="9"/>
  <c r="I10" i="9"/>
  <c r="I11" i="31"/>
  <c r="I11" i="7"/>
  <c r="J11" i="7" s="1"/>
  <c r="I20" i="38"/>
  <c r="I15" i="34"/>
  <c r="I18" i="31"/>
  <c r="I20" i="29"/>
  <c r="I18" i="25"/>
  <c r="I17" i="22"/>
  <c r="I14" i="17"/>
  <c r="I14" i="14"/>
  <c r="I12" i="9"/>
  <c r="I21" i="5"/>
  <c r="I11" i="5"/>
  <c r="I20" i="5"/>
  <c r="I19" i="5"/>
  <c r="I18" i="5"/>
  <c r="I18" i="4"/>
  <c r="I16" i="4"/>
  <c r="I15" i="4"/>
  <c r="I11" i="40"/>
  <c r="J11" i="40" s="1"/>
  <c r="I19" i="40"/>
  <c r="I18" i="40"/>
  <c r="I17" i="40"/>
  <c r="I16" i="40"/>
  <c r="I10" i="39"/>
  <c r="I11" i="39"/>
  <c r="I21" i="39"/>
  <c r="I13" i="39"/>
  <c r="I20" i="39"/>
  <c r="I12" i="39"/>
  <c r="I19" i="39"/>
  <c r="I18" i="39"/>
  <c r="I17" i="39"/>
  <c r="F13" i="39"/>
  <c r="F12" i="39"/>
  <c r="F10" i="39"/>
  <c r="I17" i="38"/>
  <c r="I16" i="38"/>
  <c r="I11" i="38"/>
  <c r="I15" i="38"/>
  <c r="F10" i="38"/>
  <c r="F12" i="38"/>
  <c r="F11" i="38"/>
  <c r="I21" i="37"/>
  <c r="I13" i="37"/>
  <c r="I20" i="37"/>
  <c r="I12" i="37"/>
  <c r="I19" i="37"/>
  <c r="I18" i="37"/>
  <c r="I13" i="36"/>
  <c r="F10" i="36"/>
  <c r="I21" i="35"/>
  <c r="I20" i="35"/>
  <c r="I19" i="35"/>
  <c r="I13" i="35"/>
  <c r="I12" i="35"/>
  <c r="I13" i="34"/>
  <c r="I21" i="34"/>
  <c r="I16" i="33"/>
  <c r="I15" i="33"/>
  <c r="I10" i="33"/>
  <c r="I14" i="33"/>
  <c r="I11" i="33"/>
  <c r="I21" i="33"/>
  <c r="I13" i="33"/>
  <c r="I20" i="33"/>
  <c r="I12" i="33"/>
  <c r="J12" i="33" s="1"/>
  <c r="F10" i="33"/>
  <c r="F11" i="33"/>
  <c r="F14" i="33"/>
  <c r="J14" i="33" s="1"/>
  <c r="F13" i="33"/>
  <c r="I20" i="32"/>
  <c r="I12" i="32"/>
  <c r="I19" i="32"/>
  <c r="I18" i="32"/>
  <c r="I10" i="32"/>
  <c r="I17" i="32"/>
  <c r="I16" i="32"/>
  <c r="I11" i="32"/>
  <c r="F12" i="32"/>
  <c r="F10" i="32"/>
  <c r="F11" i="32"/>
  <c r="F16" i="32"/>
  <c r="I21" i="31"/>
  <c r="I13" i="31"/>
  <c r="I20" i="31"/>
  <c r="F10" i="31"/>
  <c r="J10" i="31" s="1"/>
  <c r="F12" i="31"/>
  <c r="J12" i="31" s="1"/>
  <c r="F11" i="31"/>
  <c r="I21" i="30"/>
  <c r="I13" i="30"/>
  <c r="I20" i="30"/>
  <c r="I12" i="30"/>
  <c r="J12" i="30" s="1"/>
  <c r="I19" i="30"/>
  <c r="I11" i="30"/>
  <c r="J11" i="30" s="1"/>
  <c r="I18" i="30"/>
  <c r="I17" i="30"/>
  <c r="I10" i="30"/>
  <c r="J10" i="30" s="1"/>
  <c r="I16" i="29"/>
  <c r="I15" i="29"/>
  <c r="I10" i="29"/>
  <c r="F11" i="29"/>
  <c r="F13" i="29"/>
  <c r="F12" i="29"/>
  <c r="F10" i="29"/>
  <c r="I19" i="28"/>
  <c r="I20" i="27"/>
  <c r="I19" i="27"/>
  <c r="I10" i="27"/>
  <c r="I13" i="27"/>
  <c r="I21" i="26"/>
  <c r="I17" i="26"/>
  <c r="I18" i="26"/>
  <c r="I15" i="26"/>
  <c r="I10" i="26"/>
  <c r="I14" i="26"/>
  <c r="F10" i="26"/>
  <c r="F12" i="26"/>
  <c r="I20" i="25"/>
  <c r="I12" i="25"/>
  <c r="I10" i="25"/>
  <c r="F13" i="25"/>
  <c r="F12" i="25"/>
  <c r="F11" i="25"/>
  <c r="I20" i="24"/>
  <c r="F14" i="24"/>
  <c r="J14" i="24" s="1"/>
  <c r="F13" i="24"/>
  <c r="J13" i="24" s="1"/>
  <c r="F11" i="24"/>
  <c r="J11" i="24" s="1"/>
  <c r="F12" i="24"/>
  <c r="J12" i="24" s="1"/>
  <c r="F10" i="24"/>
  <c r="J10" i="24" s="1"/>
  <c r="I20" i="23"/>
  <c r="I12" i="23"/>
  <c r="I19" i="23"/>
  <c r="I10" i="23"/>
  <c r="I11" i="23"/>
  <c r="J11" i="23" s="1"/>
  <c r="I18" i="23"/>
  <c r="I17" i="23"/>
  <c r="I16" i="23"/>
  <c r="I15" i="23"/>
  <c r="F15" i="23"/>
  <c r="F11" i="23"/>
  <c r="F21" i="23"/>
  <c r="J21" i="23" s="1"/>
  <c r="F13" i="23"/>
  <c r="J13" i="23" s="1"/>
  <c r="F20" i="23"/>
  <c r="F12" i="23"/>
  <c r="F19" i="23"/>
  <c r="I15" i="22"/>
  <c r="I10" i="22"/>
  <c r="I14" i="22"/>
  <c r="I21" i="22"/>
  <c r="I13" i="22"/>
  <c r="I11" i="22"/>
  <c r="J11" i="22" s="1"/>
  <c r="I20" i="22"/>
  <c r="I12" i="22"/>
  <c r="I19" i="22"/>
  <c r="F10" i="22"/>
  <c r="F11" i="22"/>
  <c r="F13" i="22"/>
  <c r="F12" i="22"/>
  <c r="I16" i="21"/>
  <c r="I15" i="21"/>
  <c r="I11" i="21"/>
  <c r="I14" i="21"/>
  <c r="I21" i="21"/>
  <c r="I13" i="21"/>
  <c r="I20" i="21"/>
  <c r="I12" i="21"/>
  <c r="I19" i="21"/>
  <c r="I18" i="21"/>
  <c r="I10" i="21"/>
  <c r="F12" i="21"/>
  <c r="F10" i="21"/>
  <c r="I19" i="20"/>
  <c r="F10" i="20"/>
  <c r="F11" i="20"/>
  <c r="I21" i="19"/>
  <c r="I20" i="19"/>
  <c r="I13" i="19"/>
  <c r="I12" i="19"/>
  <c r="F10" i="19"/>
  <c r="F11" i="19"/>
  <c r="I15" i="18"/>
  <c r="I21" i="18"/>
  <c r="I14" i="18"/>
  <c r="F11" i="18"/>
  <c r="F13" i="18"/>
  <c r="J13" i="18" s="1"/>
  <c r="F10" i="18"/>
  <c r="F12" i="18"/>
  <c r="I16" i="16"/>
  <c r="I15" i="16"/>
  <c r="J15" i="16" s="1"/>
  <c r="I10" i="16"/>
  <c r="I14" i="16"/>
  <c r="I21" i="16"/>
  <c r="I13" i="16"/>
  <c r="I20" i="16"/>
  <c r="I12" i="16"/>
  <c r="F13" i="16"/>
  <c r="F10" i="16"/>
  <c r="F12" i="16"/>
  <c r="F11" i="16"/>
  <c r="I17" i="15"/>
  <c r="I10" i="15"/>
  <c r="I16" i="15"/>
  <c r="I15" i="15"/>
  <c r="I14" i="15"/>
  <c r="I21" i="15"/>
  <c r="I13" i="15"/>
  <c r="I20" i="15"/>
  <c r="I12" i="15"/>
  <c r="F13" i="15"/>
  <c r="F11" i="15"/>
  <c r="J11" i="15" s="1"/>
  <c r="F12" i="15"/>
  <c r="F10" i="15"/>
  <c r="I21" i="14"/>
  <c r="I13" i="14"/>
  <c r="I10" i="14"/>
  <c r="I11" i="14"/>
  <c r="I20" i="14"/>
  <c r="I12" i="14"/>
  <c r="I19" i="14"/>
  <c r="I18" i="14"/>
  <c r="F13" i="14"/>
  <c r="F12" i="14"/>
  <c r="F10" i="14"/>
  <c r="F11" i="14"/>
  <c r="I17" i="13"/>
  <c r="I16" i="13"/>
  <c r="I15" i="13"/>
  <c r="I10" i="13"/>
  <c r="I12" i="13"/>
  <c r="J12" i="13" s="1"/>
  <c r="F11" i="12"/>
  <c r="F10" i="12"/>
  <c r="I15" i="11"/>
  <c r="I21" i="11"/>
  <c r="F11" i="11"/>
  <c r="F10" i="11"/>
  <c r="F11" i="10"/>
  <c r="F13" i="10"/>
  <c r="F10" i="10"/>
  <c r="F12" i="10"/>
  <c r="I19" i="9"/>
  <c r="I18" i="9"/>
  <c r="I17" i="9"/>
  <c r="I16" i="9"/>
  <c r="I11" i="9"/>
  <c r="I15" i="9"/>
  <c r="F10" i="9"/>
  <c r="F11" i="9"/>
  <c r="I14" i="8"/>
  <c r="I21" i="8"/>
  <c r="I13" i="8"/>
  <c r="I20" i="8"/>
  <c r="I12" i="8"/>
  <c r="I19" i="8"/>
  <c r="I18" i="8"/>
  <c r="I10" i="8"/>
  <c r="F10" i="8"/>
  <c r="F11" i="8"/>
  <c r="J11" i="8" s="1"/>
  <c r="I16" i="7"/>
  <c r="I15" i="7"/>
  <c r="I14" i="7"/>
  <c r="I21" i="7"/>
  <c r="I13" i="7"/>
  <c r="I20" i="7"/>
  <c r="I12" i="7"/>
  <c r="F10" i="7"/>
  <c r="F12" i="7"/>
  <c r="I19" i="6"/>
  <c r="I10" i="6"/>
  <c r="I11" i="6"/>
  <c r="I18" i="6"/>
  <c r="I17" i="6"/>
  <c r="I16" i="6"/>
  <c r="I12" i="6"/>
  <c r="I15" i="6"/>
  <c r="F11" i="6"/>
  <c r="F12" i="6"/>
  <c r="I15" i="5"/>
  <c r="F12" i="5"/>
  <c r="F10" i="5"/>
  <c r="F11" i="5"/>
  <c r="I19" i="12"/>
  <c r="I10" i="12"/>
  <c r="I11" i="27"/>
  <c r="I11" i="11"/>
  <c r="I16" i="35"/>
  <c r="I14" i="28"/>
  <c r="I10" i="18"/>
  <c r="J10" i="18" s="1"/>
  <c r="I10" i="19"/>
  <c r="I10" i="20"/>
  <c r="I20" i="36"/>
  <c r="I12" i="36"/>
  <c r="I14" i="35"/>
  <c r="I16" i="34"/>
  <c r="I20" i="28"/>
  <c r="I12" i="28"/>
  <c r="I14" i="27"/>
  <c r="I16" i="26"/>
  <c r="I20" i="20"/>
  <c r="I12" i="20"/>
  <c r="I14" i="19"/>
  <c r="I16" i="18"/>
  <c r="I20" i="12"/>
  <c r="I12" i="12"/>
  <c r="I14" i="11"/>
  <c r="I16" i="10"/>
  <c r="I15" i="10"/>
  <c r="I18" i="36"/>
  <c r="I18" i="28"/>
  <c r="I18" i="20"/>
  <c r="I18" i="12"/>
  <c r="I14" i="10"/>
  <c r="I16" i="36"/>
  <c r="I18" i="35"/>
  <c r="I20" i="34"/>
  <c r="I12" i="34"/>
  <c r="I16" i="28"/>
  <c r="I18" i="27"/>
  <c r="I20" i="26"/>
  <c r="I12" i="26"/>
  <c r="I16" i="20"/>
  <c r="I18" i="19"/>
  <c r="I20" i="18"/>
  <c r="I12" i="18"/>
  <c r="I14" i="13"/>
  <c r="I16" i="12"/>
  <c r="I18" i="11"/>
  <c r="I20" i="10"/>
  <c r="I12" i="10"/>
  <c r="I20" i="6"/>
  <c r="I17" i="36"/>
  <c r="I17" i="28"/>
  <c r="I17" i="20"/>
  <c r="I19" i="19"/>
  <c r="I17" i="12"/>
  <c r="I19" i="11"/>
  <c r="I21" i="10"/>
  <c r="I13" i="10"/>
  <c r="I10" i="11"/>
  <c r="I10" i="28"/>
  <c r="J10" i="28" s="1"/>
  <c r="I10" i="35"/>
  <c r="J10" i="35" s="1"/>
  <c r="I10" i="36"/>
  <c r="I11" i="36"/>
  <c r="I11" i="28"/>
  <c r="J11" i="28" s="1"/>
  <c r="I11" i="20"/>
  <c r="I11" i="12"/>
  <c r="I15" i="36"/>
  <c r="I17" i="35"/>
  <c r="I19" i="34"/>
  <c r="I15" i="28"/>
  <c r="I17" i="27"/>
  <c r="I19" i="26"/>
  <c r="I15" i="20"/>
  <c r="I17" i="19"/>
  <c r="I19" i="18"/>
  <c r="I21" i="13"/>
  <c r="I13" i="13"/>
  <c r="I15" i="12"/>
  <c r="I17" i="11"/>
  <c r="I19" i="10"/>
  <c r="I20" i="13"/>
  <c r="I14" i="12"/>
  <c r="I16" i="11"/>
  <c r="I18" i="10"/>
  <c r="I10" i="10"/>
  <c r="I11" i="35"/>
  <c r="J11" i="35" s="1"/>
  <c r="I11" i="19"/>
  <c r="I14" i="36"/>
  <c r="I16" i="27"/>
  <c r="I14" i="20"/>
  <c r="I16" i="19"/>
  <c r="I18" i="18"/>
  <c r="I10" i="34"/>
  <c r="J10" i="34" s="1"/>
  <c r="I11" i="34"/>
  <c r="J11" i="34" s="1"/>
  <c r="I11" i="26"/>
  <c r="I11" i="18"/>
  <c r="J11" i="18" s="1"/>
  <c r="I11" i="10"/>
  <c r="I21" i="36"/>
  <c r="I21" i="28"/>
  <c r="I21" i="20"/>
  <c r="I21" i="12"/>
  <c r="J13" i="32"/>
  <c r="F12" i="36"/>
  <c r="F13" i="27"/>
  <c r="F12" i="27"/>
  <c r="J12" i="27" s="1"/>
  <c r="F12" i="11"/>
  <c r="J12" i="11" s="1"/>
  <c r="F12" i="8"/>
  <c r="F11" i="36"/>
  <c r="F12" i="17"/>
  <c r="F12" i="35"/>
  <c r="F12" i="37"/>
  <c r="J17" i="4"/>
  <c r="F14" i="35"/>
  <c r="F16" i="24"/>
  <c r="J16" i="24" s="1"/>
  <c r="F13" i="37"/>
  <c r="F14" i="32"/>
  <c r="J14" i="32" s="1"/>
  <c r="F14" i="39"/>
  <c r="J14" i="39" s="1"/>
  <c r="F13" i="38"/>
  <c r="F13" i="30"/>
  <c r="J13" i="30" s="1"/>
  <c r="F15" i="4"/>
  <c r="J15" i="4" s="1"/>
  <c r="F17" i="17"/>
  <c r="F15" i="24"/>
  <c r="F13" i="31"/>
  <c r="F15" i="32"/>
  <c r="J15" i="32" s="1"/>
  <c r="F14" i="22"/>
  <c r="F14" i="16"/>
  <c r="F14" i="23"/>
  <c r="J14" i="23" s="1"/>
  <c r="F17" i="23"/>
  <c r="F10" i="23"/>
  <c r="F18" i="23"/>
  <c r="F11" i="4"/>
  <c r="J11" i="4" s="1"/>
  <c r="F21" i="4"/>
  <c r="F10" i="4"/>
  <c r="J10" i="4" s="1"/>
  <c r="F18" i="4"/>
  <c r="F14" i="4"/>
  <c r="J14" i="4" s="1"/>
  <c r="F16" i="4"/>
  <c r="J10" i="15" l="1"/>
  <c r="J10" i="37"/>
  <c r="J10" i="19"/>
  <c r="J10" i="39"/>
  <c r="J10" i="5"/>
  <c r="J12" i="17"/>
  <c r="J10" i="33"/>
  <c r="J12" i="7"/>
  <c r="J16" i="32"/>
  <c r="J10" i="36"/>
  <c r="J11" i="38"/>
  <c r="J11" i="33"/>
  <c r="J10" i="22"/>
  <c r="J10" i="7"/>
  <c r="J12" i="38"/>
  <c r="J10" i="16"/>
  <c r="J10" i="23"/>
  <c r="J10" i="29"/>
  <c r="J12" i="4"/>
  <c r="J12" i="5"/>
  <c r="J10" i="40"/>
  <c r="J11" i="10"/>
  <c r="J10" i="20"/>
  <c r="J12" i="6"/>
  <c r="J13" i="16"/>
  <c r="J11" i="21"/>
  <c r="J12" i="22"/>
  <c r="J11" i="9"/>
  <c r="J11" i="14"/>
  <c r="J14" i="17"/>
  <c r="J11" i="17"/>
  <c r="J11" i="31"/>
  <c r="J15" i="24"/>
  <c r="J10" i="27"/>
  <c r="J21" i="4"/>
  <c r="J16" i="4"/>
  <c r="J12" i="32"/>
  <c r="J13" i="17"/>
  <c r="J11" i="25"/>
  <c r="J13" i="25"/>
  <c r="J11" i="5"/>
  <c r="J11" i="37"/>
  <c r="J18" i="17"/>
  <c r="J13" i="38"/>
  <c r="J12" i="8"/>
  <c r="J12" i="15"/>
  <c r="J13" i="31"/>
  <c r="J11" i="11"/>
  <c r="J12" i="10"/>
  <c r="J11" i="16"/>
  <c r="J12" i="26"/>
  <c r="J11" i="29"/>
  <c r="J11" i="39"/>
  <c r="J18" i="4"/>
  <c r="J11" i="12"/>
  <c r="J11" i="20"/>
  <c r="J10" i="25"/>
  <c r="J10" i="13"/>
  <c r="J12" i="18"/>
  <c r="J11" i="6"/>
  <c r="J12" i="23"/>
  <c r="J12" i="9"/>
  <c r="J20" i="23"/>
  <c r="J13" i="39"/>
  <c r="J13" i="22"/>
  <c r="J12" i="37"/>
  <c r="J10" i="9"/>
  <c r="J12" i="29"/>
  <c r="J17" i="17"/>
  <c r="J13" i="6"/>
  <c r="J15" i="23"/>
  <c r="J11" i="26"/>
  <c r="J14" i="16"/>
  <c r="J13" i="35"/>
  <c r="J18" i="23"/>
  <c r="J14" i="22"/>
  <c r="J13" i="14"/>
  <c r="J13" i="37"/>
  <c r="J12" i="25"/>
  <c r="J13" i="27"/>
  <c r="J10" i="14"/>
  <c r="J13" i="29"/>
  <c r="J10" i="38"/>
  <c r="J12" i="39"/>
  <c r="J11" i="36"/>
  <c r="J12" i="35"/>
  <c r="J12" i="34"/>
  <c r="J13" i="33"/>
  <c r="J11" i="32"/>
  <c r="J10" i="32"/>
  <c r="J10" i="26"/>
  <c r="J16" i="23"/>
  <c r="J17" i="23"/>
  <c r="J19" i="23"/>
  <c r="J10" i="21"/>
  <c r="J12" i="21"/>
  <c r="J11" i="19"/>
  <c r="J12" i="16"/>
  <c r="J13" i="15"/>
  <c r="J12" i="14"/>
  <c r="J10" i="12"/>
  <c r="J10" i="11"/>
  <c r="J10" i="10"/>
  <c r="J13" i="10"/>
  <c r="J10" i="8"/>
  <c r="J14" i="35"/>
  <c r="J12" i="36"/>
  <c r="F12" i="40"/>
  <c r="J12" i="40" s="1"/>
  <c r="F13" i="9"/>
  <c r="J13" i="9" s="1"/>
  <c r="F12" i="20"/>
  <c r="J12" i="20" s="1"/>
  <c r="F12" i="28"/>
  <c r="J12" i="28" s="1"/>
  <c r="F12" i="19"/>
  <c r="J12" i="19" s="1"/>
  <c r="F13" i="34"/>
  <c r="J13" i="34" s="1"/>
  <c r="F14" i="25"/>
  <c r="J14" i="25" s="1"/>
  <c r="F13" i="11"/>
  <c r="J13" i="11" s="1"/>
  <c r="F15" i="33"/>
  <c r="J15" i="33" s="1"/>
  <c r="F13" i="8"/>
  <c r="J13" i="8" s="1"/>
  <c r="F13" i="36"/>
  <c r="J13" i="36" s="1"/>
  <c r="F12" i="12"/>
  <c r="J12" i="12" s="1"/>
  <c r="F13" i="26"/>
  <c r="J13" i="26" s="1"/>
  <c r="F13" i="5"/>
  <c r="J13" i="5" s="1"/>
  <c r="F14" i="38"/>
  <c r="J14" i="38" s="1"/>
  <c r="F13" i="13"/>
  <c r="J13" i="13" s="1"/>
  <c r="F14" i="10"/>
  <c r="J14" i="10" s="1"/>
  <c r="F14" i="6"/>
  <c r="J14" i="6" s="1"/>
  <c r="F14" i="31"/>
  <c r="J14" i="31" s="1"/>
  <c r="F14" i="14"/>
  <c r="J14" i="14" s="1"/>
  <c r="F14" i="18"/>
  <c r="J14" i="18" s="1"/>
  <c r="F16" i="16"/>
  <c r="J16" i="16" s="1"/>
  <c r="F15" i="39"/>
  <c r="J15" i="39" s="1"/>
  <c r="F15" i="35"/>
  <c r="J15" i="35" s="1"/>
  <c r="F13" i="7"/>
  <c r="J13" i="7" s="1"/>
  <c r="F17" i="24"/>
  <c r="J17" i="24" s="1"/>
  <c r="F14" i="27"/>
  <c r="J14" i="27" s="1"/>
  <c r="F14" i="15"/>
  <c r="J14" i="15" s="1"/>
  <c r="F19" i="17"/>
  <c r="J19" i="17" s="1"/>
  <c r="F14" i="37"/>
  <c r="J14" i="37" s="1"/>
  <c r="F15" i="22"/>
  <c r="J15" i="22" s="1"/>
  <c r="F13" i="21"/>
  <c r="J13" i="21" s="1"/>
  <c r="F14" i="30"/>
  <c r="J14" i="30" s="1"/>
  <c r="F14" i="29"/>
  <c r="J14" i="29" s="1"/>
  <c r="F17" i="32"/>
  <c r="J17" i="32" s="1"/>
  <c r="J22" i="4" l="1"/>
  <c r="G5" i="2" s="1"/>
  <c r="J22" i="23"/>
  <c r="G24" i="2" s="1"/>
  <c r="F14" i="11"/>
  <c r="J14" i="11" s="1"/>
  <c r="F13" i="28"/>
  <c r="J13" i="28" s="1"/>
  <c r="F14" i="36"/>
  <c r="J14" i="36" s="1"/>
  <c r="F14" i="8"/>
  <c r="J14" i="8" s="1"/>
  <c r="F13" i="19"/>
  <c r="J13" i="19" s="1"/>
  <c r="F14" i="9"/>
  <c r="J14" i="9" s="1"/>
  <c r="F13" i="20"/>
  <c r="J13" i="20" s="1"/>
  <c r="F14" i="34"/>
  <c r="J14" i="34" s="1"/>
  <c r="F16" i="33"/>
  <c r="J16" i="33" s="1"/>
  <c r="F13" i="12"/>
  <c r="J13" i="12" s="1"/>
  <c r="F14" i="26"/>
  <c r="J14" i="26" s="1"/>
  <c r="F13" i="40"/>
  <c r="J13" i="40" s="1"/>
  <c r="F15" i="10"/>
  <c r="J15" i="10" s="1"/>
  <c r="F14" i="21"/>
  <c r="J14" i="21" s="1"/>
  <c r="F15" i="25"/>
  <c r="J15" i="25" s="1"/>
  <c r="F18" i="24"/>
  <c r="J18" i="24" s="1"/>
  <c r="F14" i="13"/>
  <c r="J14" i="13" s="1"/>
  <c r="F15" i="29"/>
  <c r="J15" i="29" s="1"/>
  <c r="F15" i="6"/>
  <c r="J15" i="6" s="1"/>
  <c r="F18" i="32"/>
  <c r="J18" i="32" s="1"/>
  <c r="F16" i="22"/>
  <c r="J16" i="22" s="1"/>
  <c r="F15" i="27"/>
  <c r="J15" i="27" s="1"/>
  <c r="F16" i="35"/>
  <c r="J16" i="35" s="1"/>
  <c r="F14" i="5"/>
  <c r="J14" i="5" s="1"/>
  <c r="F15" i="30"/>
  <c r="J15" i="30" s="1"/>
  <c r="F20" i="17"/>
  <c r="J20" i="17" s="1"/>
  <c r="F21" i="17"/>
  <c r="J21" i="17" s="1"/>
  <c r="F15" i="14"/>
  <c r="J15" i="14" s="1"/>
  <c r="F15" i="37"/>
  <c r="J15" i="37" s="1"/>
  <c r="F15" i="18"/>
  <c r="J15" i="18" s="1"/>
  <c r="F16" i="39"/>
  <c r="J16" i="39" s="1"/>
  <c r="F15" i="38"/>
  <c r="J15" i="38" s="1"/>
  <c r="F17" i="16"/>
  <c r="J17" i="16" s="1"/>
  <c r="F15" i="15"/>
  <c r="J15" i="15" s="1"/>
  <c r="F14" i="7"/>
  <c r="J14" i="7" s="1"/>
  <c r="F15" i="31"/>
  <c r="J15" i="31" s="1"/>
  <c r="F14" i="20" l="1"/>
  <c r="J14" i="20" s="1"/>
  <c r="F15" i="36"/>
  <c r="J15" i="36" s="1"/>
  <c r="F15" i="9"/>
  <c r="J15" i="9" s="1"/>
  <c r="F14" i="28"/>
  <c r="J14" i="28" s="1"/>
  <c r="F14" i="40"/>
  <c r="J14" i="40" s="1"/>
  <c r="F15" i="8"/>
  <c r="J15" i="8" s="1"/>
  <c r="F15" i="26"/>
  <c r="J15" i="26" s="1"/>
  <c r="F17" i="33"/>
  <c r="J17" i="33" s="1"/>
  <c r="F15" i="11"/>
  <c r="J15" i="11" s="1"/>
  <c r="F15" i="34"/>
  <c r="J15" i="34" s="1"/>
  <c r="F14" i="12"/>
  <c r="J14" i="12" s="1"/>
  <c r="F14" i="19"/>
  <c r="J14" i="19" s="1"/>
  <c r="F17" i="22"/>
  <c r="J17" i="22" s="1"/>
  <c r="F15" i="13"/>
  <c r="J15" i="13" s="1"/>
  <c r="F15" i="7"/>
  <c r="J15" i="7" s="1"/>
  <c r="F19" i="32"/>
  <c r="J19" i="32" s="1"/>
  <c r="F16" i="37"/>
  <c r="J16" i="37" s="1"/>
  <c r="F16" i="25"/>
  <c r="J16" i="25" s="1"/>
  <c r="F16" i="10"/>
  <c r="J16" i="10" s="1"/>
  <c r="F19" i="24"/>
  <c r="J19" i="24" s="1"/>
  <c r="F16" i="38"/>
  <c r="J16" i="38" s="1"/>
  <c r="J22" i="17"/>
  <c r="G18" i="2" s="1"/>
  <c r="F17" i="35"/>
  <c r="J17" i="35" s="1"/>
  <c r="F16" i="6"/>
  <c r="J16" i="6" s="1"/>
  <c r="F16" i="31"/>
  <c r="J16" i="31" s="1"/>
  <c r="F18" i="16"/>
  <c r="J18" i="16" s="1"/>
  <c r="F16" i="30"/>
  <c r="J16" i="30" s="1"/>
  <c r="F15" i="21"/>
  <c r="J15" i="21" s="1"/>
  <c r="F16" i="15"/>
  <c r="J16" i="15" s="1"/>
  <c r="F17" i="39"/>
  <c r="J17" i="39" s="1"/>
  <c r="F16" i="18"/>
  <c r="J16" i="18" s="1"/>
  <c r="F16" i="14"/>
  <c r="J16" i="14" s="1"/>
  <c r="F15" i="5"/>
  <c r="J15" i="5" s="1"/>
  <c r="F16" i="27"/>
  <c r="J16" i="27" s="1"/>
  <c r="F16" i="29"/>
  <c r="J16" i="29" s="1"/>
  <c r="F15" i="19" l="1"/>
  <c r="J15" i="19" s="1"/>
  <c r="F16" i="9"/>
  <c r="J16" i="9" s="1"/>
  <c r="F16" i="34"/>
  <c r="J16" i="34" s="1"/>
  <c r="F16" i="8"/>
  <c r="J16" i="8" s="1"/>
  <c r="F16" i="36"/>
  <c r="J16" i="36" s="1"/>
  <c r="F18" i="33"/>
  <c r="J18" i="33" s="1"/>
  <c r="F15" i="12"/>
  <c r="J15" i="12" s="1"/>
  <c r="F16" i="26"/>
  <c r="J16" i="26" s="1"/>
  <c r="F16" i="11"/>
  <c r="J16" i="11" s="1"/>
  <c r="F15" i="20"/>
  <c r="J15" i="20" s="1"/>
  <c r="F15" i="28"/>
  <c r="J15" i="28" s="1"/>
  <c r="F15" i="40"/>
  <c r="J15" i="40" s="1"/>
  <c r="F20" i="24"/>
  <c r="J20" i="24" s="1"/>
  <c r="F21" i="24"/>
  <c r="J21" i="24" s="1"/>
  <c r="F17" i="15"/>
  <c r="J17" i="15" s="1"/>
  <c r="F17" i="6"/>
  <c r="J17" i="6" s="1"/>
  <c r="F16" i="7"/>
  <c r="J16" i="7" s="1"/>
  <c r="F17" i="25"/>
  <c r="J17" i="25" s="1"/>
  <c r="F20" i="32"/>
  <c r="J20" i="32" s="1"/>
  <c r="F21" i="32"/>
  <c r="J21" i="32" s="1"/>
  <c r="J22" i="32" s="1"/>
  <c r="G33" i="2" s="1"/>
  <c r="F17" i="14"/>
  <c r="J17" i="14" s="1"/>
  <c r="F16" i="13"/>
  <c r="J16" i="13" s="1"/>
  <c r="F19" i="16"/>
  <c r="J19" i="16" s="1"/>
  <c r="F17" i="29"/>
  <c r="J17" i="29" s="1"/>
  <c r="F17" i="30"/>
  <c r="J17" i="30" s="1"/>
  <c r="F17" i="10"/>
  <c r="J17" i="10" s="1"/>
  <c r="F17" i="38"/>
  <c r="J17" i="38" s="1"/>
  <c r="F17" i="37"/>
  <c r="J17" i="37" s="1"/>
  <c r="F18" i="39"/>
  <c r="J18" i="39" s="1"/>
  <c r="F18" i="35"/>
  <c r="J18" i="35" s="1"/>
  <c r="F17" i="18"/>
  <c r="J17" i="18" s="1"/>
  <c r="F17" i="31"/>
  <c r="J17" i="31" s="1"/>
  <c r="F17" i="27"/>
  <c r="J17" i="27" s="1"/>
  <c r="F16" i="5"/>
  <c r="J16" i="5" s="1"/>
  <c r="F16" i="21"/>
  <c r="J16" i="21" s="1"/>
  <c r="F18" i="22"/>
  <c r="J18" i="22" s="1"/>
  <c r="F17" i="8" l="1"/>
  <c r="J17" i="8" s="1"/>
  <c r="F16" i="28"/>
  <c r="J16" i="28" s="1"/>
  <c r="F16" i="20"/>
  <c r="J16" i="20" s="1"/>
  <c r="F19" i="33"/>
  <c r="J19" i="33" s="1"/>
  <c r="F16" i="40"/>
  <c r="J16" i="40" s="1"/>
  <c r="F17" i="9"/>
  <c r="J17" i="9" s="1"/>
  <c r="J22" i="24"/>
  <c r="G25" i="2" s="1"/>
  <c r="F17" i="36"/>
  <c r="J17" i="36" s="1"/>
  <c r="F17" i="26"/>
  <c r="J17" i="26" s="1"/>
  <c r="F16" i="12"/>
  <c r="J16" i="12" s="1"/>
  <c r="F17" i="34"/>
  <c r="J17" i="34" s="1"/>
  <c r="F17" i="11"/>
  <c r="J17" i="11" s="1"/>
  <c r="F16" i="19"/>
  <c r="J16" i="19" s="1"/>
  <c r="F18" i="18"/>
  <c r="J18" i="18" s="1"/>
  <c r="F17" i="5"/>
  <c r="J17" i="5" s="1"/>
  <c r="F18" i="27"/>
  <c r="J18" i="27" s="1"/>
  <c r="F19" i="39"/>
  <c r="J19" i="39" s="1"/>
  <c r="F18" i="38"/>
  <c r="J18" i="38" s="1"/>
  <c r="F18" i="30"/>
  <c r="J18" i="30" s="1"/>
  <c r="F18" i="14"/>
  <c r="J18" i="14" s="1"/>
  <c r="F17" i="7"/>
  <c r="J17" i="7" s="1"/>
  <c r="F18" i="25"/>
  <c r="J18" i="25" s="1"/>
  <c r="F21" i="16"/>
  <c r="J21" i="16" s="1"/>
  <c r="F20" i="16"/>
  <c r="J20" i="16" s="1"/>
  <c r="F19" i="35"/>
  <c r="J19" i="35" s="1"/>
  <c r="F17" i="13"/>
  <c r="J17" i="13" s="1"/>
  <c r="F18" i="6"/>
  <c r="J18" i="6" s="1"/>
  <c r="F18" i="29"/>
  <c r="J18" i="29" s="1"/>
  <c r="F18" i="15"/>
  <c r="J18" i="15" s="1"/>
  <c r="F18" i="31"/>
  <c r="J18" i="31" s="1"/>
  <c r="F18" i="37"/>
  <c r="J18" i="37" s="1"/>
  <c r="F18" i="10"/>
  <c r="J18" i="10" s="1"/>
  <c r="F19" i="22"/>
  <c r="J19" i="22" s="1"/>
  <c r="F17" i="21"/>
  <c r="J17" i="21" s="1"/>
  <c r="J22" i="16" l="1"/>
  <c r="G17" i="2" s="1"/>
  <c r="F17" i="20"/>
  <c r="J17" i="20" s="1"/>
  <c r="F17" i="28"/>
  <c r="J17" i="28" s="1"/>
  <c r="F17" i="12"/>
  <c r="J17" i="12" s="1"/>
  <c r="F18" i="34"/>
  <c r="J18" i="34" s="1"/>
  <c r="F17" i="19"/>
  <c r="J17" i="19" s="1"/>
  <c r="F18" i="26"/>
  <c r="J18" i="26" s="1"/>
  <c r="F17" i="40"/>
  <c r="J17" i="40" s="1"/>
  <c r="F18" i="9"/>
  <c r="J18" i="9" s="1"/>
  <c r="F18" i="11"/>
  <c r="J18" i="11" s="1"/>
  <c r="F20" i="33"/>
  <c r="J20" i="33" s="1"/>
  <c r="F21" i="33"/>
  <c r="J21" i="33" s="1"/>
  <c r="F18" i="8"/>
  <c r="J18" i="8" s="1"/>
  <c r="F18" i="36"/>
  <c r="J18" i="36" s="1"/>
  <c r="F19" i="6"/>
  <c r="J19" i="6" s="1"/>
  <c r="F19" i="14"/>
  <c r="J19" i="14" s="1"/>
  <c r="F21" i="22"/>
  <c r="J21" i="22" s="1"/>
  <c r="F20" i="22"/>
  <c r="J20" i="22" s="1"/>
  <c r="F19" i="15"/>
  <c r="J19" i="15" s="1"/>
  <c r="F19" i="27"/>
  <c r="J19" i="27" s="1"/>
  <c r="F19" i="38"/>
  <c r="J19" i="38" s="1"/>
  <c r="F21" i="39"/>
  <c r="J21" i="39" s="1"/>
  <c r="F20" i="39"/>
  <c r="J20" i="39" s="1"/>
  <c r="F19" i="31"/>
  <c r="J19" i="31" s="1"/>
  <c r="F19" i="30"/>
  <c r="J19" i="30" s="1"/>
  <c r="F19" i="18"/>
  <c r="J19" i="18" s="1"/>
  <c r="F19" i="29"/>
  <c r="J19" i="29" s="1"/>
  <c r="F18" i="7"/>
  <c r="J18" i="7" s="1"/>
  <c r="F18" i="5"/>
  <c r="J18" i="5" s="1"/>
  <c r="F18" i="21"/>
  <c r="J18" i="21" s="1"/>
  <c r="F19" i="10"/>
  <c r="J19" i="10" s="1"/>
  <c r="F18" i="13"/>
  <c r="J18" i="13" s="1"/>
  <c r="F20" i="35"/>
  <c r="J20" i="35" s="1"/>
  <c r="F21" i="35"/>
  <c r="J21" i="35" s="1"/>
  <c r="F19" i="25"/>
  <c r="J19" i="25" s="1"/>
  <c r="F19" i="37"/>
  <c r="J19" i="37" s="1"/>
  <c r="J22" i="33" l="1"/>
  <c r="G34" i="2" s="1"/>
  <c r="F18" i="19"/>
  <c r="J18" i="19" s="1"/>
  <c r="F19" i="11"/>
  <c r="J19" i="11" s="1"/>
  <c r="F19" i="26"/>
  <c r="J19" i="26" s="1"/>
  <c r="F18" i="20"/>
  <c r="J18" i="20" s="1"/>
  <c r="F18" i="28"/>
  <c r="J18" i="28" s="1"/>
  <c r="F18" i="12"/>
  <c r="J18" i="12" s="1"/>
  <c r="F19" i="36"/>
  <c r="J19" i="36" s="1"/>
  <c r="J22" i="22"/>
  <c r="G23" i="2" s="1"/>
  <c r="F19" i="9"/>
  <c r="J19" i="9" s="1"/>
  <c r="F19" i="34"/>
  <c r="J19" i="34" s="1"/>
  <c r="F19" i="8"/>
  <c r="J19" i="8" s="1"/>
  <c r="F18" i="40"/>
  <c r="J18" i="40" s="1"/>
  <c r="F21" i="38"/>
  <c r="J21" i="38" s="1"/>
  <c r="F20" i="38"/>
  <c r="J20" i="38" s="1"/>
  <c r="F21" i="18"/>
  <c r="J21" i="18" s="1"/>
  <c r="F20" i="18"/>
  <c r="J20" i="18" s="1"/>
  <c r="F21" i="6"/>
  <c r="J21" i="6" s="1"/>
  <c r="F20" i="6"/>
  <c r="J20" i="6" s="1"/>
  <c r="F19" i="5"/>
  <c r="J19" i="5" s="1"/>
  <c r="F21" i="37"/>
  <c r="J21" i="37" s="1"/>
  <c r="F20" i="37"/>
  <c r="J20" i="37" s="1"/>
  <c r="F19" i="21"/>
  <c r="J19" i="21" s="1"/>
  <c r="F19" i="7"/>
  <c r="J19" i="7" s="1"/>
  <c r="F21" i="31"/>
  <c r="J21" i="31" s="1"/>
  <c r="F20" i="31"/>
  <c r="J20" i="31" s="1"/>
  <c r="F20" i="27"/>
  <c r="J20" i="27" s="1"/>
  <c r="F21" i="27"/>
  <c r="J21" i="27" s="1"/>
  <c r="J22" i="27" s="1"/>
  <c r="G28" i="2" s="1"/>
  <c r="F21" i="14"/>
  <c r="J21" i="14" s="1"/>
  <c r="F20" i="14"/>
  <c r="J20" i="14" s="1"/>
  <c r="F19" i="13"/>
  <c r="J19" i="13" s="1"/>
  <c r="F20" i="25"/>
  <c r="J20" i="25" s="1"/>
  <c r="F21" i="25"/>
  <c r="J21" i="25" s="1"/>
  <c r="F21" i="30"/>
  <c r="J21" i="30" s="1"/>
  <c r="F20" i="30"/>
  <c r="J20" i="30" s="1"/>
  <c r="F20" i="10"/>
  <c r="J20" i="10" s="1"/>
  <c r="F21" i="10"/>
  <c r="J21" i="10" s="1"/>
  <c r="F21" i="29"/>
  <c r="J21" i="29" s="1"/>
  <c r="F20" i="29"/>
  <c r="J20" i="29" s="1"/>
  <c r="J22" i="35"/>
  <c r="G36" i="2" s="1"/>
  <c r="J22" i="39"/>
  <c r="G40" i="2" s="1"/>
  <c r="F21" i="15"/>
  <c r="J21" i="15" s="1"/>
  <c r="F20" i="15"/>
  <c r="J20" i="15" s="1"/>
  <c r="J22" i="25" l="1"/>
  <c r="G26" i="2" s="1"/>
  <c r="F19" i="12"/>
  <c r="J19" i="12" s="1"/>
  <c r="F20" i="34"/>
  <c r="J20" i="34" s="1"/>
  <c r="F21" i="34"/>
  <c r="J21" i="34" s="1"/>
  <c r="F20" i="8"/>
  <c r="J20" i="8" s="1"/>
  <c r="F21" i="8"/>
  <c r="J21" i="8" s="1"/>
  <c r="J22" i="10"/>
  <c r="G11" i="2" s="1"/>
  <c r="F20" i="26"/>
  <c r="J20" i="26" s="1"/>
  <c r="F21" i="26"/>
  <c r="J21" i="26" s="1"/>
  <c r="F21" i="11"/>
  <c r="J21" i="11" s="1"/>
  <c r="F20" i="11"/>
  <c r="J20" i="11" s="1"/>
  <c r="F19" i="28"/>
  <c r="J19" i="28" s="1"/>
  <c r="J22" i="14"/>
  <c r="G15" i="2" s="1"/>
  <c r="F21" i="9"/>
  <c r="J21" i="9" s="1"/>
  <c r="F20" i="9"/>
  <c r="J20" i="9" s="1"/>
  <c r="F19" i="19"/>
  <c r="J19" i="19" s="1"/>
  <c r="J22" i="30"/>
  <c r="G31" i="2" s="1"/>
  <c r="F19" i="20"/>
  <c r="J19" i="20" s="1"/>
  <c r="F19" i="40"/>
  <c r="J19" i="40" s="1"/>
  <c r="F21" i="36"/>
  <c r="J21" i="36" s="1"/>
  <c r="F20" i="36"/>
  <c r="J20" i="36" s="1"/>
  <c r="F21" i="7"/>
  <c r="J21" i="7" s="1"/>
  <c r="F20" i="7"/>
  <c r="J20" i="7" s="1"/>
  <c r="J22" i="6"/>
  <c r="G7" i="2" s="1"/>
  <c r="J22" i="15"/>
  <c r="G16" i="2" s="1"/>
  <c r="F21" i="21"/>
  <c r="J21" i="21" s="1"/>
  <c r="F20" i="21"/>
  <c r="J20" i="21" s="1"/>
  <c r="J22" i="29"/>
  <c r="G30" i="2" s="1"/>
  <c r="J22" i="18"/>
  <c r="G19" i="2" s="1"/>
  <c r="F21" i="13"/>
  <c r="J21" i="13" s="1"/>
  <c r="F20" i="13"/>
  <c r="J20" i="13" s="1"/>
  <c r="J22" i="37"/>
  <c r="G38" i="2" s="1"/>
  <c r="J22" i="31"/>
  <c r="G32" i="2" s="1"/>
  <c r="F21" i="5"/>
  <c r="J21" i="5" s="1"/>
  <c r="F20" i="5"/>
  <c r="J20" i="5" s="1"/>
  <c r="J22" i="38"/>
  <c r="G39" i="2" s="1"/>
  <c r="J22" i="34" l="1"/>
  <c r="G35" i="2" s="1"/>
  <c r="J22" i="11"/>
  <c r="G12" i="2" s="1"/>
  <c r="J22" i="26"/>
  <c r="G27" i="2" s="1"/>
  <c r="J22" i="9"/>
  <c r="G10" i="2" s="1"/>
  <c r="J22" i="36"/>
  <c r="G37" i="2" s="1"/>
  <c r="F20" i="40"/>
  <c r="J20" i="40" s="1"/>
  <c r="F21" i="40"/>
  <c r="J21" i="40" s="1"/>
  <c r="F21" i="28"/>
  <c r="J21" i="28" s="1"/>
  <c r="F20" i="28"/>
  <c r="J20" i="28" s="1"/>
  <c r="J22" i="8"/>
  <c r="G9" i="2" s="1"/>
  <c r="F20" i="19"/>
  <c r="J20" i="19" s="1"/>
  <c r="F21" i="19"/>
  <c r="J21" i="19" s="1"/>
  <c r="F20" i="12"/>
  <c r="J20" i="12" s="1"/>
  <c r="F21" i="12"/>
  <c r="J21" i="12" s="1"/>
  <c r="F20" i="20"/>
  <c r="J20" i="20" s="1"/>
  <c r="F21" i="20"/>
  <c r="J21" i="20" s="1"/>
  <c r="J22" i="21"/>
  <c r="G22" i="2" s="1"/>
  <c r="J22" i="5"/>
  <c r="G6" i="2" s="1"/>
  <c r="J22" i="13"/>
  <c r="G14" i="2" s="1"/>
  <c r="J22" i="7"/>
  <c r="G8" i="2" s="1"/>
  <c r="J22" i="20" l="1"/>
  <c r="G21" i="2" s="1"/>
  <c r="J22" i="40"/>
  <c r="G41" i="2" s="1"/>
  <c r="J22" i="12"/>
  <c r="G13" i="2" s="1"/>
  <c r="G42" i="2" s="1"/>
  <c r="G43" i="2" s="1"/>
  <c r="J22" i="19"/>
  <c r="G20" i="2" s="1"/>
  <c r="J22" i="28"/>
  <c r="G29" i="2" s="1"/>
</calcChain>
</file>

<file path=xl/sharedStrings.xml><?xml version="1.0" encoding="utf-8"?>
<sst xmlns="http://schemas.openxmlformats.org/spreadsheetml/2006/main" count="1352" uniqueCount="139">
  <si>
    <t xml:space="preserve">　　　　入札書積算内訳書     </t>
    <rPh sb="4" eb="6">
      <t>ニュウサツ</t>
    </rPh>
    <rPh sb="6" eb="7">
      <t>ショ</t>
    </rPh>
    <rPh sb="7" eb="9">
      <t>セキサン</t>
    </rPh>
    <rPh sb="9" eb="10">
      <t>ウチ</t>
    </rPh>
    <rPh sb="10" eb="11">
      <t>ワケ</t>
    </rPh>
    <rPh sb="11" eb="12">
      <t>ショ</t>
    </rPh>
    <phoneticPr fontId="5"/>
  </si>
  <si>
    <t>（商号又は名称及び代表者名）</t>
    <rPh sb="1" eb="3">
      <t>ショウゴウ</t>
    </rPh>
    <rPh sb="3" eb="4">
      <t>マタ</t>
    </rPh>
    <rPh sb="5" eb="7">
      <t>メイショウ</t>
    </rPh>
    <rPh sb="7" eb="8">
      <t>オヨ</t>
    </rPh>
    <rPh sb="9" eb="13">
      <t>ダイヒョウシャメイ</t>
    </rPh>
    <phoneticPr fontId="5"/>
  </si>
  <si>
    <t>八潮市役所本庁舎ほか３６施設で使用する電気（単価契約）</t>
    <phoneticPr fontId="5"/>
  </si>
  <si>
    <t>施設名称</t>
    <phoneticPr fontId="5"/>
  </si>
  <si>
    <t>需要場所</t>
    <phoneticPr fontId="5"/>
  </si>
  <si>
    <t>金額</t>
    <rPh sb="0" eb="2">
      <t>キンガク</t>
    </rPh>
    <phoneticPr fontId="5"/>
  </si>
  <si>
    <t>八潮市役所本庁舎</t>
    <rPh sb="0" eb="3">
      <t>ヤシオシ</t>
    </rPh>
    <rPh sb="3" eb="5">
      <t>ヤクショ</t>
    </rPh>
    <rPh sb="5" eb="6">
      <t>ホン</t>
    </rPh>
    <rPh sb="6" eb="8">
      <t>チョウシャ</t>
    </rPh>
    <phoneticPr fontId="5"/>
  </si>
  <si>
    <t>八潮市中央一丁目２番地１</t>
    <rPh sb="0" eb="2">
      <t>ヤシオ</t>
    </rPh>
    <rPh sb="2" eb="3">
      <t>シ</t>
    </rPh>
    <rPh sb="3" eb="5">
      <t>チュウオウ</t>
    </rPh>
    <rPh sb="5" eb="8">
      <t>イッチョウメ</t>
    </rPh>
    <rPh sb="9" eb="11">
      <t>バンチ</t>
    </rPh>
    <phoneticPr fontId="5"/>
  </si>
  <si>
    <t>旧八潮市立保健センター（閉所）</t>
    <rPh sb="0" eb="1">
      <t>キュウ</t>
    </rPh>
    <rPh sb="1" eb="3">
      <t>ヤシオ</t>
    </rPh>
    <rPh sb="3" eb="5">
      <t>シリツ</t>
    </rPh>
    <rPh sb="5" eb="7">
      <t>ホケン</t>
    </rPh>
    <rPh sb="12" eb="14">
      <t>ヘイショ</t>
    </rPh>
    <phoneticPr fontId="5"/>
  </si>
  <si>
    <t>八潮市八潮八丁目１０番地１</t>
    <rPh sb="0" eb="2">
      <t>ヤシオ</t>
    </rPh>
    <rPh sb="2" eb="3">
      <t>シ</t>
    </rPh>
    <rPh sb="3" eb="5">
      <t>ヤシオ</t>
    </rPh>
    <rPh sb="5" eb="8">
      <t>ハッチョウメ</t>
    </rPh>
    <rPh sb="10" eb="12">
      <t>バンチ</t>
    </rPh>
    <phoneticPr fontId="5"/>
  </si>
  <si>
    <t>文化スポーツセンター（閉館）</t>
    <rPh sb="0" eb="2">
      <t>ブンカ</t>
    </rPh>
    <rPh sb="11" eb="13">
      <t>ヘイカン</t>
    </rPh>
    <phoneticPr fontId="5"/>
  </si>
  <si>
    <t>八潮市八潮三丁目３１番地１</t>
    <rPh sb="0" eb="2">
      <t>ヤシオ</t>
    </rPh>
    <rPh sb="2" eb="3">
      <t>シ</t>
    </rPh>
    <rPh sb="3" eb="5">
      <t>ヤシオ</t>
    </rPh>
    <rPh sb="5" eb="8">
      <t>サンチョウメ</t>
    </rPh>
    <rPh sb="10" eb="12">
      <t>バンチ</t>
    </rPh>
    <phoneticPr fontId="5"/>
  </si>
  <si>
    <t>駅前出張所</t>
    <rPh sb="0" eb="2">
      <t>エキマエ</t>
    </rPh>
    <rPh sb="2" eb="4">
      <t>シュッチョウ</t>
    </rPh>
    <rPh sb="4" eb="5">
      <t>ジョ</t>
    </rPh>
    <phoneticPr fontId="5"/>
  </si>
  <si>
    <t>八潮市大瀬一丁目１番地１</t>
    <rPh sb="0" eb="2">
      <t>ヤシオ</t>
    </rPh>
    <rPh sb="2" eb="3">
      <t>シ</t>
    </rPh>
    <rPh sb="3" eb="5">
      <t>オオゼ</t>
    </rPh>
    <rPh sb="5" eb="6">
      <t>イチ</t>
    </rPh>
    <rPh sb="6" eb="8">
      <t>チョウメ</t>
    </rPh>
    <rPh sb="9" eb="11">
      <t>バンチ</t>
    </rPh>
    <phoneticPr fontId="5"/>
  </si>
  <si>
    <t>リサイクルプラザ</t>
    <phoneticPr fontId="5"/>
  </si>
  <si>
    <t>八潮市大字八條２３６５番地１</t>
    <rPh sb="0" eb="2">
      <t>ヤシオ</t>
    </rPh>
    <rPh sb="2" eb="3">
      <t>シ</t>
    </rPh>
    <rPh sb="3" eb="5">
      <t>オオアザ</t>
    </rPh>
    <rPh sb="5" eb="6">
      <t>ハチ</t>
    </rPh>
    <rPh sb="6" eb="7">
      <t>ジョウ</t>
    </rPh>
    <rPh sb="11" eb="13">
      <t>バンチ</t>
    </rPh>
    <phoneticPr fontId="5"/>
  </si>
  <si>
    <t>八幡図書館・公民館</t>
    <rPh sb="0" eb="1">
      <t>ハチ</t>
    </rPh>
    <rPh sb="1" eb="2">
      <t>ハタ</t>
    </rPh>
    <rPh sb="2" eb="5">
      <t>トショカン</t>
    </rPh>
    <rPh sb="6" eb="9">
      <t>コウミンカン</t>
    </rPh>
    <phoneticPr fontId="5"/>
  </si>
  <si>
    <t>八潮市中央三丁目３２番地１１</t>
    <rPh sb="0" eb="2">
      <t>ヤシオ</t>
    </rPh>
    <rPh sb="2" eb="3">
      <t>シ</t>
    </rPh>
    <rPh sb="3" eb="5">
      <t>チュウオウ</t>
    </rPh>
    <rPh sb="5" eb="8">
      <t>サンチョウメ</t>
    </rPh>
    <rPh sb="10" eb="12">
      <t>バンチ</t>
    </rPh>
    <phoneticPr fontId="5"/>
  </si>
  <si>
    <t>勤労者福祉・スポーツセンター</t>
    <rPh sb="0" eb="3">
      <t>キンロウシャ</t>
    </rPh>
    <rPh sb="3" eb="5">
      <t>フクシ</t>
    </rPh>
    <phoneticPr fontId="5"/>
  </si>
  <si>
    <t>八潮市大字南川崎５２３番地</t>
    <rPh sb="0" eb="2">
      <t>ヤシオ</t>
    </rPh>
    <rPh sb="2" eb="3">
      <t>シ</t>
    </rPh>
    <rPh sb="3" eb="5">
      <t>オオアザ</t>
    </rPh>
    <rPh sb="5" eb="6">
      <t>ミナミ</t>
    </rPh>
    <rPh sb="6" eb="8">
      <t>カワサキ</t>
    </rPh>
    <rPh sb="11" eb="13">
      <t>バンチ</t>
    </rPh>
    <phoneticPr fontId="5"/>
  </si>
  <si>
    <t>八潮市立資料館</t>
    <rPh sb="0" eb="2">
      <t>ヤシオ</t>
    </rPh>
    <rPh sb="2" eb="3">
      <t>シ</t>
    </rPh>
    <rPh sb="3" eb="4">
      <t>リツ</t>
    </rPh>
    <rPh sb="4" eb="7">
      <t>シリョウカン</t>
    </rPh>
    <phoneticPr fontId="5"/>
  </si>
  <si>
    <t>八潮市大字南後谷７６３番地５０</t>
    <rPh sb="0" eb="2">
      <t>ヤシオ</t>
    </rPh>
    <rPh sb="2" eb="3">
      <t>シ</t>
    </rPh>
    <rPh sb="3" eb="5">
      <t>オオアザ</t>
    </rPh>
    <rPh sb="5" eb="8">
      <t>ミナミウシロヤ</t>
    </rPh>
    <rPh sb="11" eb="13">
      <t>バンチ</t>
    </rPh>
    <phoneticPr fontId="5"/>
  </si>
  <si>
    <t>八潮市立南川崎保育所</t>
    <rPh sb="0" eb="2">
      <t>ヤシオ</t>
    </rPh>
    <rPh sb="2" eb="3">
      <t>シ</t>
    </rPh>
    <rPh sb="3" eb="4">
      <t>リツ</t>
    </rPh>
    <rPh sb="4" eb="7">
      <t>ミナミカワサキ</t>
    </rPh>
    <rPh sb="7" eb="9">
      <t>ホイク</t>
    </rPh>
    <rPh sb="9" eb="10">
      <t>ショ</t>
    </rPh>
    <phoneticPr fontId="5"/>
  </si>
  <si>
    <t>八潮市大字南川崎２０７番地１</t>
    <rPh sb="0" eb="2">
      <t>ヤシオ</t>
    </rPh>
    <rPh sb="2" eb="3">
      <t>シ</t>
    </rPh>
    <rPh sb="3" eb="5">
      <t>オオアザ</t>
    </rPh>
    <rPh sb="5" eb="6">
      <t>ミナミ</t>
    </rPh>
    <rPh sb="6" eb="8">
      <t>カワサキ</t>
    </rPh>
    <rPh sb="11" eb="13">
      <t>バンチ</t>
    </rPh>
    <phoneticPr fontId="5"/>
  </si>
  <si>
    <t>北公園</t>
    <rPh sb="0" eb="1">
      <t>キタ</t>
    </rPh>
    <rPh sb="1" eb="3">
      <t>コウエン</t>
    </rPh>
    <phoneticPr fontId="5"/>
  </si>
  <si>
    <t>八潮市大字新町３０番地</t>
    <rPh sb="0" eb="2">
      <t>ヤシオ</t>
    </rPh>
    <rPh sb="2" eb="3">
      <t>シ</t>
    </rPh>
    <rPh sb="3" eb="5">
      <t>オオアザ</t>
    </rPh>
    <rPh sb="5" eb="7">
      <t>シンマチ</t>
    </rPh>
    <rPh sb="9" eb="11">
      <t>バンチ</t>
    </rPh>
    <phoneticPr fontId="5"/>
  </si>
  <si>
    <t>八潮メセナ</t>
    <rPh sb="0" eb="2">
      <t>ヤシオ</t>
    </rPh>
    <phoneticPr fontId="5"/>
  </si>
  <si>
    <t>八潮市中央一丁目１０番地１</t>
    <rPh sb="0" eb="3">
      <t>ヤシオシ</t>
    </rPh>
    <rPh sb="3" eb="5">
      <t>チュウオウ</t>
    </rPh>
    <rPh sb="5" eb="6">
      <t>イチ</t>
    </rPh>
    <rPh sb="6" eb="8">
      <t>チョウメ</t>
    </rPh>
    <rPh sb="10" eb="12">
      <t>バンチ</t>
    </rPh>
    <phoneticPr fontId="5"/>
  </si>
  <si>
    <t>八潮市立鶴ケ曽根体育館</t>
    <rPh sb="0" eb="2">
      <t>ヤシオ</t>
    </rPh>
    <rPh sb="2" eb="4">
      <t>シリツ</t>
    </rPh>
    <rPh sb="4" eb="8">
      <t>ツルガソネ</t>
    </rPh>
    <rPh sb="8" eb="11">
      <t>タイイクカン</t>
    </rPh>
    <phoneticPr fontId="5"/>
  </si>
  <si>
    <t>八潮市大字鶴ケ曽根１５３５番地１</t>
    <rPh sb="0" eb="3">
      <t>ヤシオシ</t>
    </rPh>
    <rPh sb="3" eb="5">
      <t>オオアザ</t>
    </rPh>
    <rPh sb="5" eb="9">
      <t>ツルガソネ</t>
    </rPh>
    <rPh sb="13" eb="15">
      <t>バンチ</t>
    </rPh>
    <phoneticPr fontId="5"/>
  </si>
  <si>
    <t>浮塚排水機場</t>
    <rPh sb="0" eb="2">
      <t>ウキヅカ</t>
    </rPh>
    <rPh sb="2" eb="4">
      <t>ハイスイ</t>
    </rPh>
    <rPh sb="4" eb="5">
      <t>キ</t>
    </rPh>
    <rPh sb="5" eb="6">
      <t>バ</t>
    </rPh>
    <phoneticPr fontId="5"/>
  </si>
  <si>
    <t>八潮市大字浮塚６７０番地</t>
    <rPh sb="0" eb="2">
      <t>ヤシオ</t>
    </rPh>
    <rPh sb="2" eb="3">
      <t>シ</t>
    </rPh>
    <rPh sb="3" eb="5">
      <t>オオアザ</t>
    </rPh>
    <rPh sb="5" eb="7">
      <t>ウキヅカ</t>
    </rPh>
    <rPh sb="10" eb="12">
      <t>バンチ</t>
    </rPh>
    <phoneticPr fontId="5"/>
  </si>
  <si>
    <t>木曽根排水機場</t>
    <rPh sb="0" eb="3">
      <t>キゾネ</t>
    </rPh>
    <rPh sb="3" eb="5">
      <t>ハイスイ</t>
    </rPh>
    <rPh sb="5" eb="6">
      <t>キ</t>
    </rPh>
    <rPh sb="6" eb="7">
      <t>ジョウ</t>
    </rPh>
    <phoneticPr fontId="5"/>
  </si>
  <si>
    <t>八潮市大字木曽根９６２番地</t>
    <rPh sb="0" eb="2">
      <t>ヤシオ</t>
    </rPh>
    <rPh sb="2" eb="3">
      <t>シ</t>
    </rPh>
    <rPh sb="3" eb="5">
      <t>オオアザ</t>
    </rPh>
    <rPh sb="5" eb="8">
      <t>キゾネ</t>
    </rPh>
    <rPh sb="11" eb="13">
      <t>バンチ</t>
    </rPh>
    <phoneticPr fontId="5"/>
  </si>
  <si>
    <t>中馬場排水機場</t>
    <rPh sb="0" eb="3">
      <t>ナカバンバ</t>
    </rPh>
    <rPh sb="3" eb="5">
      <t>ハイスイ</t>
    </rPh>
    <rPh sb="5" eb="6">
      <t>キ</t>
    </rPh>
    <rPh sb="6" eb="7">
      <t>ジョウ</t>
    </rPh>
    <phoneticPr fontId="5"/>
  </si>
  <si>
    <t>八潮市八潮八丁目２０番地１</t>
    <rPh sb="0" eb="2">
      <t>ヤシオ</t>
    </rPh>
    <rPh sb="2" eb="3">
      <t>シ</t>
    </rPh>
    <rPh sb="3" eb="5">
      <t>ヤシオ</t>
    </rPh>
    <rPh sb="5" eb="6">
      <t>ハチ</t>
    </rPh>
    <rPh sb="6" eb="8">
      <t>チョウメ</t>
    </rPh>
    <rPh sb="10" eb="12">
      <t>バンチ</t>
    </rPh>
    <phoneticPr fontId="5"/>
  </si>
  <si>
    <t>古新田排水機場</t>
    <rPh sb="0" eb="3">
      <t>コシンデン</t>
    </rPh>
    <rPh sb="3" eb="5">
      <t>ハイスイ</t>
    </rPh>
    <rPh sb="5" eb="6">
      <t>キ</t>
    </rPh>
    <rPh sb="6" eb="7">
      <t>ジョウ</t>
    </rPh>
    <phoneticPr fontId="5"/>
  </si>
  <si>
    <t>八潮市大字垳２番地</t>
    <rPh sb="0" eb="2">
      <t>ヤシオ</t>
    </rPh>
    <rPh sb="2" eb="3">
      <t>シ</t>
    </rPh>
    <rPh sb="3" eb="5">
      <t>オオアザ</t>
    </rPh>
    <rPh sb="5" eb="6">
      <t>ガケ</t>
    </rPh>
    <rPh sb="7" eb="9">
      <t>バンチ</t>
    </rPh>
    <phoneticPr fontId="5"/>
  </si>
  <si>
    <t>八條小学校</t>
    <rPh sb="0" eb="1">
      <t>ハチ</t>
    </rPh>
    <rPh sb="1" eb="2">
      <t>ジョウ</t>
    </rPh>
    <phoneticPr fontId="5"/>
  </si>
  <si>
    <t>八潮市大字鶴ヶ曽根１番地</t>
    <rPh sb="0" eb="2">
      <t>ヤシオ</t>
    </rPh>
    <rPh sb="2" eb="3">
      <t>シ</t>
    </rPh>
    <rPh sb="3" eb="5">
      <t>オオアザ</t>
    </rPh>
    <rPh sb="5" eb="6">
      <t>ツル</t>
    </rPh>
    <rPh sb="7" eb="9">
      <t>ソネ</t>
    </rPh>
    <rPh sb="10" eb="12">
      <t>バンチ</t>
    </rPh>
    <phoneticPr fontId="5"/>
  </si>
  <si>
    <t>潮止小学校</t>
    <rPh sb="0" eb="1">
      <t>シオ</t>
    </rPh>
    <rPh sb="1" eb="2">
      <t>ド</t>
    </rPh>
    <rPh sb="2" eb="5">
      <t>ショウガッコウ</t>
    </rPh>
    <phoneticPr fontId="5"/>
  </si>
  <si>
    <t>八潮市大字南川崎８２２番地</t>
    <rPh sb="0" eb="2">
      <t>ヤシオ</t>
    </rPh>
    <rPh sb="2" eb="3">
      <t>シ</t>
    </rPh>
    <rPh sb="3" eb="5">
      <t>オオアザ</t>
    </rPh>
    <rPh sb="5" eb="6">
      <t>ミナミ</t>
    </rPh>
    <rPh sb="6" eb="8">
      <t>カワサキ</t>
    </rPh>
    <rPh sb="11" eb="13">
      <t>バンチ</t>
    </rPh>
    <phoneticPr fontId="5"/>
  </si>
  <si>
    <t>八幡小学校</t>
    <rPh sb="0" eb="2">
      <t>ヤハタ</t>
    </rPh>
    <phoneticPr fontId="5"/>
  </si>
  <si>
    <t>八潮市中央四丁目２１番地１６</t>
    <rPh sb="0" eb="2">
      <t>ヤシオ</t>
    </rPh>
    <rPh sb="2" eb="3">
      <t>シ</t>
    </rPh>
    <rPh sb="3" eb="5">
      <t>チュウオウ</t>
    </rPh>
    <rPh sb="5" eb="6">
      <t>ヨン</t>
    </rPh>
    <rPh sb="6" eb="8">
      <t>チョウメ</t>
    </rPh>
    <rPh sb="10" eb="12">
      <t>バンチ</t>
    </rPh>
    <phoneticPr fontId="5"/>
  </si>
  <si>
    <t>大曽根小学校</t>
    <rPh sb="0" eb="3">
      <t>オオソネ</t>
    </rPh>
    <phoneticPr fontId="5"/>
  </si>
  <si>
    <t>八潮市大字垳５２７番地</t>
    <rPh sb="0" eb="2">
      <t>ヤシオ</t>
    </rPh>
    <rPh sb="2" eb="3">
      <t>シ</t>
    </rPh>
    <rPh sb="3" eb="5">
      <t>オオアザ</t>
    </rPh>
    <rPh sb="5" eb="6">
      <t>ガケ</t>
    </rPh>
    <rPh sb="9" eb="11">
      <t>バンチ</t>
    </rPh>
    <phoneticPr fontId="5"/>
  </si>
  <si>
    <t>松之木小学校</t>
    <rPh sb="0" eb="3">
      <t>マツノキ</t>
    </rPh>
    <phoneticPr fontId="5"/>
  </si>
  <si>
    <t>八潮市緑町三丁目９番地１</t>
    <rPh sb="0" eb="2">
      <t>ヤシオ</t>
    </rPh>
    <rPh sb="2" eb="3">
      <t>シ</t>
    </rPh>
    <rPh sb="3" eb="5">
      <t>ミドリチョウ</t>
    </rPh>
    <rPh sb="5" eb="6">
      <t>サン</t>
    </rPh>
    <rPh sb="6" eb="8">
      <t>チョウメ</t>
    </rPh>
    <rPh sb="9" eb="11">
      <t>バンチ</t>
    </rPh>
    <phoneticPr fontId="5"/>
  </si>
  <si>
    <t>中川小学校</t>
    <rPh sb="0" eb="2">
      <t>ナカガワ</t>
    </rPh>
    <phoneticPr fontId="5"/>
  </si>
  <si>
    <t>八潮市大字大瀬１５１６番地</t>
    <rPh sb="0" eb="2">
      <t>ヤシオ</t>
    </rPh>
    <rPh sb="2" eb="3">
      <t>シ</t>
    </rPh>
    <rPh sb="3" eb="5">
      <t>オオアザ</t>
    </rPh>
    <rPh sb="5" eb="7">
      <t>オオセ</t>
    </rPh>
    <rPh sb="11" eb="13">
      <t>バンチ</t>
    </rPh>
    <phoneticPr fontId="5"/>
  </si>
  <si>
    <t>八條北小学校</t>
    <rPh sb="0" eb="1">
      <t>ハチ</t>
    </rPh>
    <rPh sb="1" eb="2">
      <t>ジョウ</t>
    </rPh>
    <rPh sb="2" eb="3">
      <t>キタ</t>
    </rPh>
    <phoneticPr fontId="5"/>
  </si>
  <si>
    <t>八潮市大字八條１１５０番地</t>
    <rPh sb="0" eb="2">
      <t>ヤシオ</t>
    </rPh>
    <rPh sb="2" eb="3">
      <t>シ</t>
    </rPh>
    <rPh sb="3" eb="5">
      <t>オオアザ</t>
    </rPh>
    <rPh sb="5" eb="6">
      <t>ハチ</t>
    </rPh>
    <rPh sb="6" eb="7">
      <t>ジョウ</t>
    </rPh>
    <rPh sb="11" eb="13">
      <t>バンチ</t>
    </rPh>
    <phoneticPr fontId="5"/>
  </si>
  <si>
    <t>大瀬小学校</t>
    <rPh sb="0" eb="2">
      <t>オオセ</t>
    </rPh>
    <phoneticPr fontId="5"/>
  </si>
  <si>
    <t>八潮市大瀬三丁目９番地１</t>
    <rPh sb="0" eb="2">
      <t>ヤシオ</t>
    </rPh>
    <rPh sb="2" eb="3">
      <t>シ</t>
    </rPh>
    <rPh sb="3" eb="5">
      <t>オオセ</t>
    </rPh>
    <rPh sb="5" eb="8">
      <t>サンチョウメ</t>
    </rPh>
    <rPh sb="9" eb="11">
      <t>バンチ</t>
    </rPh>
    <phoneticPr fontId="5"/>
  </si>
  <si>
    <t>大原小学校</t>
    <rPh sb="0" eb="2">
      <t>オオハラ</t>
    </rPh>
    <phoneticPr fontId="5"/>
  </si>
  <si>
    <t>八潮市八潮七丁目４２番地１</t>
    <rPh sb="0" eb="2">
      <t>ヤシオ</t>
    </rPh>
    <rPh sb="2" eb="3">
      <t>シ</t>
    </rPh>
    <rPh sb="3" eb="5">
      <t>ヤシオ</t>
    </rPh>
    <rPh sb="5" eb="6">
      <t>シチ</t>
    </rPh>
    <rPh sb="6" eb="8">
      <t>チョウメ</t>
    </rPh>
    <rPh sb="10" eb="12">
      <t>バンチ</t>
    </rPh>
    <phoneticPr fontId="5"/>
  </si>
  <si>
    <t>柳之宮小学校</t>
    <rPh sb="0" eb="3">
      <t>ヤナギノミヤ</t>
    </rPh>
    <phoneticPr fontId="5"/>
  </si>
  <si>
    <t>八潮市大字柳之宮１４０番地</t>
    <rPh sb="0" eb="2">
      <t>ヤシオ</t>
    </rPh>
    <rPh sb="2" eb="3">
      <t>シ</t>
    </rPh>
    <rPh sb="3" eb="5">
      <t>オオアザ</t>
    </rPh>
    <rPh sb="5" eb="8">
      <t>ヤナギノミヤ</t>
    </rPh>
    <rPh sb="11" eb="13">
      <t>バンチ</t>
    </rPh>
    <phoneticPr fontId="5"/>
  </si>
  <si>
    <t>八潮中学校</t>
    <rPh sb="0" eb="2">
      <t>ヤシオ</t>
    </rPh>
    <rPh sb="2" eb="3">
      <t>チュウ</t>
    </rPh>
    <phoneticPr fontId="5"/>
  </si>
  <si>
    <t>八潮市中央一丁目１番地２</t>
    <rPh sb="0" eb="2">
      <t>ヤシオ</t>
    </rPh>
    <rPh sb="2" eb="3">
      <t>シ</t>
    </rPh>
    <rPh sb="3" eb="5">
      <t>チュウオウ</t>
    </rPh>
    <rPh sb="5" eb="8">
      <t>イッチョウメ</t>
    </rPh>
    <rPh sb="9" eb="11">
      <t>バンチ</t>
    </rPh>
    <phoneticPr fontId="5"/>
  </si>
  <si>
    <t>大原中学校</t>
    <rPh sb="0" eb="2">
      <t>オオハラ</t>
    </rPh>
    <rPh sb="2" eb="3">
      <t>チュウ</t>
    </rPh>
    <phoneticPr fontId="5"/>
  </si>
  <si>
    <t>八潮市八潮五丁目９番地１</t>
    <rPh sb="0" eb="2">
      <t>ヤシオ</t>
    </rPh>
    <rPh sb="2" eb="3">
      <t>シ</t>
    </rPh>
    <rPh sb="3" eb="5">
      <t>ヤシオ</t>
    </rPh>
    <rPh sb="5" eb="6">
      <t>ゴ</t>
    </rPh>
    <rPh sb="6" eb="8">
      <t>チョウメ</t>
    </rPh>
    <rPh sb="9" eb="11">
      <t>バンチ</t>
    </rPh>
    <phoneticPr fontId="5"/>
  </si>
  <si>
    <t>八條中学校</t>
    <rPh sb="0" eb="1">
      <t>ハチ</t>
    </rPh>
    <rPh sb="1" eb="2">
      <t>ジョウ</t>
    </rPh>
    <rPh sb="2" eb="3">
      <t>チュウ</t>
    </rPh>
    <phoneticPr fontId="5"/>
  </si>
  <si>
    <t>八潮市大字八條５５５番地</t>
    <rPh sb="0" eb="2">
      <t>ヤシオ</t>
    </rPh>
    <rPh sb="2" eb="3">
      <t>シ</t>
    </rPh>
    <rPh sb="3" eb="5">
      <t>オオアザ</t>
    </rPh>
    <rPh sb="5" eb="6">
      <t>ハチ</t>
    </rPh>
    <rPh sb="6" eb="7">
      <t>ジョウ</t>
    </rPh>
    <rPh sb="10" eb="12">
      <t>バンチ</t>
    </rPh>
    <phoneticPr fontId="5"/>
  </si>
  <si>
    <t>八幡中学校</t>
    <rPh sb="0" eb="2">
      <t>ヤハタ</t>
    </rPh>
    <rPh sb="2" eb="3">
      <t>チュウ</t>
    </rPh>
    <rPh sb="3" eb="5">
      <t>ガッコウ</t>
    </rPh>
    <phoneticPr fontId="5"/>
  </si>
  <si>
    <t>八潮市緑町四丁目１９番地１</t>
    <rPh sb="0" eb="2">
      <t>ヤシオ</t>
    </rPh>
    <rPh sb="2" eb="3">
      <t>シ</t>
    </rPh>
    <rPh sb="3" eb="5">
      <t>ミドリチョウ</t>
    </rPh>
    <rPh sb="5" eb="6">
      <t>ヨン</t>
    </rPh>
    <rPh sb="6" eb="8">
      <t>チョウメ</t>
    </rPh>
    <rPh sb="10" eb="12">
      <t>バンチ</t>
    </rPh>
    <phoneticPr fontId="5"/>
  </si>
  <si>
    <t>潮止中学校</t>
    <rPh sb="0" eb="1">
      <t>シオ</t>
    </rPh>
    <rPh sb="1" eb="2">
      <t>ド</t>
    </rPh>
    <rPh sb="2" eb="3">
      <t>チュウ</t>
    </rPh>
    <rPh sb="3" eb="5">
      <t>ガッコウ</t>
    </rPh>
    <phoneticPr fontId="5"/>
  </si>
  <si>
    <t>八潮市大字古新田５３０番地</t>
    <rPh sb="0" eb="2">
      <t>ヤシオ</t>
    </rPh>
    <rPh sb="2" eb="3">
      <t>シ</t>
    </rPh>
    <rPh sb="3" eb="5">
      <t>オオアザ</t>
    </rPh>
    <rPh sb="5" eb="6">
      <t>コ</t>
    </rPh>
    <rPh sb="6" eb="8">
      <t>シンデン</t>
    </rPh>
    <rPh sb="11" eb="13">
      <t>バンチ</t>
    </rPh>
    <phoneticPr fontId="5"/>
  </si>
  <si>
    <t>西袋排水機場</t>
    <rPh sb="0" eb="1">
      <t>ニシ</t>
    </rPh>
    <rPh sb="1" eb="2">
      <t>ブクロ</t>
    </rPh>
    <rPh sb="2" eb="5">
      <t>ハイスイキ</t>
    </rPh>
    <rPh sb="5" eb="6">
      <t>ジョウ</t>
    </rPh>
    <phoneticPr fontId="5"/>
  </si>
  <si>
    <t>八潮市大字西袋６２番地１</t>
    <rPh sb="0" eb="3">
      <t>ヤシオシ</t>
    </rPh>
    <rPh sb="3" eb="5">
      <t>オオアザ</t>
    </rPh>
    <rPh sb="9" eb="11">
      <t>バンチ</t>
    </rPh>
    <phoneticPr fontId="5"/>
  </si>
  <si>
    <t>南後谷排水機場</t>
  </si>
  <si>
    <t>八潮市大字南後谷９４６番地</t>
    <rPh sb="11" eb="13">
      <t>バンチ</t>
    </rPh>
    <phoneticPr fontId="5"/>
  </si>
  <si>
    <t>鳥内排水機場</t>
  </si>
  <si>
    <t>八潮市大瀬１６６番地２</t>
    <rPh sb="0" eb="3">
      <t>ヤシオシ</t>
    </rPh>
    <rPh sb="3" eb="5">
      <t>オオゼ</t>
    </rPh>
    <rPh sb="8" eb="10">
      <t>バンチ</t>
    </rPh>
    <phoneticPr fontId="5"/>
  </si>
  <si>
    <t>西袋汚水中継ポンプ場</t>
  </si>
  <si>
    <t>八潮市八潮八丁目２３番地</t>
    <rPh sb="0" eb="3">
      <t>ヤシオシ</t>
    </rPh>
    <rPh sb="5" eb="6">
      <t>ハチ</t>
    </rPh>
    <rPh sb="10" eb="12">
      <t>バンチ</t>
    </rPh>
    <phoneticPr fontId="5"/>
  </si>
  <si>
    <t>合計金額（消費税込み）</t>
    <rPh sb="0" eb="2">
      <t>ゴウケイ</t>
    </rPh>
    <rPh sb="2" eb="3">
      <t>キン</t>
    </rPh>
    <rPh sb="3" eb="4">
      <t>ガク</t>
    </rPh>
    <rPh sb="5" eb="8">
      <t>ショウヒゼイ</t>
    </rPh>
    <rPh sb="8" eb="9">
      <t>コ</t>
    </rPh>
    <phoneticPr fontId="5"/>
  </si>
  <si>
    <t>外税総価(合計金額×１００／１１０）</t>
    <rPh sb="5" eb="7">
      <t>ゴウケイ</t>
    </rPh>
    <rPh sb="7" eb="9">
      <t>キンガク</t>
    </rPh>
    <phoneticPr fontId="5"/>
  </si>
  <si>
    <t>※入札書に記載する金額について</t>
    <rPh sb="1" eb="3">
      <t>ニュウサツ</t>
    </rPh>
    <rPh sb="3" eb="4">
      <t>ショ</t>
    </rPh>
    <rPh sb="5" eb="7">
      <t>キサイ</t>
    </rPh>
    <rPh sb="9" eb="11">
      <t>キンガク</t>
    </rPh>
    <phoneticPr fontId="5"/>
  </si>
  <si>
    <t>単価を税抜きで積算している場合→合計金額</t>
    <rPh sb="0" eb="2">
      <t>タンカ</t>
    </rPh>
    <rPh sb="3" eb="4">
      <t>ゼイ</t>
    </rPh>
    <rPh sb="4" eb="5">
      <t>ヌ</t>
    </rPh>
    <rPh sb="7" eb="9">
      <t>セキサン</t>
    </rPh>
    <rPh sb="13" eb="15">
      <t>バアイ</t>
    </rPh>
    <rPh sb="16" eb="18">
      <t>ゴウケイ</t>
    </rPh>
    <rPh sb="18" eb="20">
      <t>キンガク</t>
    </rPh>
    <phoneticPr fontId="5"/>
  </si>
  <si>
    <t>単価を税込みで積算している場合→外税総価</t>
    <rPh sb="0" eb="2">
      <t>タンカ</t>
    </rPh>
    <rPh sb="3" eb="4">
      <t>ゼイ</t>
    </rPh>
    <rPh sb="4" eb="5">
      <t>コ</t>
    </rPh>
    <rPh sb="7" eb="9">
      <t>セキサン</t>
    </rPh>
    <rPh sb="13" eb="15">
      <t>バアイ</t>
    </rPh>
    <rPh sb="16" eb="17">
      <t>ソト</t>
    </rPh>
    <rPh sb="17" eb="18">
      <t>ゼイ</t>
    </rPh>
    <rPh sb="18" eb="19">
      <t>ソウ</t>
    </rPh>
    <rPh sb="19" eb="20">
      <t>アタイ</t>
    </rPh>
    <phoneticPr fontId="5"/>
  </si>
  <si>
    <t>積算内訳書の作成について</t>
    <rPh sb="0" eb="2">
      <t>セキサン</t>
    </rPh>
    <rPh sb="2" eb="4">
      <t>ウチワケ</t>
    </rPh>
    <rPh sb="4" eb="5">
      <t>ショ</t>
    </rPh>
    <rPh sb="6" eb="8">
      <t>サクセイ</t>
    </rPh>
    <phoneticPr fontId="5"/>
  </si>
  <si>
    <t>１.積算内訳書記載の際に金額の確認の参考にお使いください。</t>
    <rPh sb="2" eb="4">
      <t>セキサン</t>
    </rPh>
    <rPh sb="4" eb="6">
      <t>ウチワケ</t>
    </rPh>
    <rPh sb="6" eb="7">
      <t>ショ</t>
    </rPh>
    <rPh sb="7" eb="9">
      <t>キサイ</t>
    </rPh>
    <rPh sb="10" eb="11">
      <t>サイ</t>
    </rPh>
    <rPh sb="12" eb="14">
      <t>キンガク</t>
    </rPh>
    <rPh sb="15" eb="17">
      <t>カクニン</t>
    </rPh>
    <rPh sb="18" eb="20">
      <t>サンコウ</t>
    </rPh>
    <rPh sb="22" eb="23">
      <t>ツカ</t>
    </rPh>
    <phoneticPr fontId="5"/>
  </si>
  <si>
    <t>３.積算内訳書（提出用）のシートに総計が自動的に計算されますので、適正か確認してください。</t>
    <rPh sb="2" eb="4">
      <t>セキサン</t>
    </rPh>
    <rPh sb="4" eb="6">
      <t>ウチワケ</t>
    </rPh>
    <rPh sb="6" eb="7">
      <t>ショ</t>
    </rPh>
    <rPh sb="8" eb="11">
      <t>テイシュツヨウ</t>
    </rPh>
    <rPh sb="17" eb="19">
      <t>ソウケイ</t>
    </rPh>
    <rPh sb="20" eb="23">
      <t>ジドウテキ</t>
    </rPh>
    <rPh sb="24" eb="26">
      <t>ケイサン</t>
    </rPh>
    <rPh sb="33" eb="35">
      <t>テキセイ</t>
    </rPh>
    <rPh sb="36" eb="38">
      <t>カクニン</t>
    </rPh>
    <phoneticPr fontId="5"/>
  </si>
  <si>
    <t>４.入札書記載の金額は、単価を税抜きで記載の場合は、合計金額を記入し、税込の場合は税を控除した外税総価を記入します。</t>
    <rPh sb="2" eb="4">
      <t>ニュウサツ</t>
    </rPh>
    <rPh sb="4" eb="5">
      <t>ショ</t>
    </rPh>
    <rPh sb="5" eb="7">
      <t>キサイ</t>
    </rPh>
    <rPh sb="8" eb="10">
      <t>キンガク</t>
    </rPh>
    <rPh sb="12" eb="14">
      <t>タンカ</t>
    </rPh>
    <rPh sb="15" eb="16">
      <t>ゼイ</t>
    </rPh>
    <rPh sb="16" eb="17">
      <t>ヌ</t>
    </rPh>
    <rPh sb="19" eb="21">
      <t>キサイ</t>
    </rPh>
    <rPh sb="22" eb="24">
      <t>バアイ</t>
    </rPh>
    <rPh sb="26" eb="28">
      <t>ゴウケイ</t>
    </rPh>
    <rPh sb="28" eb="30">
      <t>キンガク</t>
    </rPh>
    <rPh sb="31" eb="33">
      <t>キニュウ</t>
    </rPh>
    <rPh sb="35" eb="37">
      <t>ゼイコミ</t>
    </rPh>
    <rPh sb="38" eb="40">
      <t>バアイ</t>
    </rPh>
    <rPh sb="47" eb="48">
      <t>ソト</t>
    </rPh>
    <rPh sb="48" eb="49">
      <t>ゼイ</t>
    </rPh>
    <rPh sb="49" eb="50">
      <t>ソウ</t>
    </rPh>
    <rPh sb="50" eb="51">
      <t>アタイ</t>
    </rPh>
    <rPh sb="52" eb="54">
      <t>キニュウ</t>
    </rPh>
    <phoneticPr fontId="5"/>
  </si>
  <si>
    <t>※この内訳書は、あくまで参考資料です。必ず各自で積算内訳書を作成し、確認をお願いいたします。</t>
    <rPh sb="3" eb="6">
      <t>ウチワケショ</t>
    </rPh>
    <rPh sb="12" eb="14">
      <t>サンコウ</t>
    </rPh>
    <rPh sb="14" eb="16">
      <t>シリョウ</t>
    </rPh>
    <rPh sb="19" eb="20">
      <t>カナラ</t>
    </rPh>
    <rPh sb="21" eb="23">
      <t>カクジ</t>
    </rPh>
    <rPh sb="24" eb="26">
      <t>セキサン</t>
    </rPh>
    <rPh sb="26" eb="28">
      <t>ウチワケ</t>
    </rPh>
    <rPh sb="28" eb="29">
      <t>ショ</t>
    </rPh>
    <rPh sb="30" eb="32">
      <t>サクセイ</t>
    </rPh>
    <rPh sb="34" eb="36">
      <t>カクニン</t>
    </rPh>
    <rPh sb="38" eb="39">
      <t>ネガ</t>
    </rPh>
    <phoneticPr fontId="5"/>
  </si>
  <si>
    <t>中央浄水場</t>
    <rPh sb="0" eb="5">
      <t>チュウオウジョウスイジョウ</t>
    </rPh>
    <phoneticPr fontId="1"/>
  </si>
  <si>
    <t>八潮市中央一丁目３番地１</t>
  </si>
  <si>
    <t>南部配水場</t>
    <rPh sb="0" eb="5">
      <t>ナンブハイスイジョウ</t>
    </rPh>
    <phoneticPr fontId="1"/>
  </si>
  <si>
    <t>八潮市大字古新田３６５番地１</t>
    <rPh sb="0" eb="3">
      <t>ヤシオシ</t>
    </rPh>
    <rPh sb="3" eb="5">
      <t>オオアザ</t>
    </rPh>
    <rPh sb="5" eb="8">
      <t>コシンデン</t>
    </rPh>
    <rPh sb="11" eb="13">
      <t>バンチ</t>
    </rPh>
    <phoneticPr fontId="1"/>
  </si>
  <si>
    <t>基本料金
（円／kW）</t>
    <rPh sb="0" eb="2">
      <t>キホン</t>
    </rPh>
    <rPh sb="2" eb="4">
      <t>リョウキン</t>
    </rPh>
    <phoneticPr fontId="5"/>
  </si>
  <si>
    <t>電力量料金
（円／kWh）</t>
    <rPh sb="0" eb="2">
      <t>デンリョク</t>
    </rPh>
    <rPh sb="2" eb="3">
      <t>リョウ</t>
    </rPh>
    <rPh sb="3" eb="5">
      <t>リョウキン</t>
    </rPh>
    <rPh sb="7" eb="8">
      <t>エン</t>
    </rPh>
    <phoneticPr fontId="5"/>
  </si>
  <si>
    <t>施設名：</t>
    <rPh sb="0" eb="2">
      <t>シセツ</t>
    </rPh>
    <rPh sb="2" eb="3">
      <t>メイ</t>
    </rPh>
    <phoneticPr fontId="5"/>
  </si>
  <si>
    <t>常時電力基本料金</t>
    <rPh sb="0" eb="2">
      <t>ジョウジ</t>
    </rPh>
    <rPh sb="2" eb="4">
      <t>デンリョク</t>
    </rPh>
    <rPh sb="4" eb="6">
      <t>キホン</t>
    </rPh>
    <rPh sb="6" eb="8">
      <t>リョウキン</t>
    </rPh>
    <phoneticPr fontId="5"/>
  </si>
  <si>
    <t>電力量料金</t>
    <rPh sb="0" eb="3">
      <t>デンリョクリョウ</t>
    </rPh>
    <rPh sb="3" eb="5">
      <t>リョウキン</t>
    </rPh>
    <phoneticPr fontId="5"/>
  </si>
  <si>
    <t>総計
（円）</t>
    <rPh sb="0" eb="2">
      <t>ソウケイ</t>
    </rPh>
    <rPh sb="4" eb="5">
      <t>エン</t>
    </rPh>
    <phoneticPr fontId="5"/>
  </si>
  <si>
    <t>契約電力
（kＷ)</t>
    <rPh sb="0" eb="2">
      <t>ケイヤク</t>
    </rPh>
    <rPh sb="2" eb="4">
      <t>デンリョク</t>
    </rPh>
    <phoneticPr fontId="5"/>
  </si>
  <si>
    <t>単価
（円/kＷ)</t>
    <rPh sb="0" eb="2">
      <t>タンカ</t>
    </rPh>
    <rPh sb="4" eb="5">
      <t>エン</t>
    </rPh>
    <phoneticPr fontId="5"/>
  </si>
  <si>
    <t>力率
（％）</t>
    <rPh sb="0" eb="1">
      <t>リキ</t>
    </rPh>
    <rPh sb="1" eb="2">
      <t>リツ</t>
    </rPh>
    <phoneticPr fontId="5"/>
  </si>
  <si>
    <t>合計
（円）</t>
    <rPh sb="0" eb="2">
      <t>ゴウケイ</t>
    </rPh>
    <rPh sb="4" eb="5">
      <t>エン</t>
    </rPh>
    <phoneticPr fontId="5"/>
  </si>
  <si>
    <t>予定使用電力量
（kＷh）</t>
    <rPh sb="0" eb="2">
      <t>ヨテイ</t>
    </rPh>
    <rPh sb="2" eb="4">
      <t>シヨウ</t>
    </rPh>
    <rPh sb="4" eb="6">
      <t>デンリョク</t>
    </rPh>
    <rPh sb="6" eb="7">
      <t>リョウ</t>
    </rPh>
    <phoneticPr fontId="5"/>
  </si>
  <si>
    <t>単価
（円/kＷh)</t>
    <rPh sb="0" eb="2">
      <t>タンカ</t>
    </rPh>
    <rPh sb="4" eb="5">
      <t>エン</t>
    </rPh>
    <phoneticPr fontId="5"/>
  </si>
  <si>
    <t>a</t>
    <phoneticPr fontId="5"/>
  </si>
  <si>
    <t>ｂ</t>
    <phoneticPr fontId="5"/>
  </si>
  <si>
    <t>c</t>
    <phoneticPr fontId="5"/>
  </si>
  <si>
    <t>e</t>
    <phoneticPr fontId="5"/>
  </si>
  <si>
    <t>f</t>
    <phoneticPr fontId="5"/>
  </si>
  <si>
    <t>令和9年1月</t>
    <rPh sb="0" eb="2">
      <t>レイワ</t>
    </rPh>
    <rPh sb="3" eb="4">
      <t>ネン</t>
    </rPh>
    <rPh sb="5" eb="6">
      <t>ガツ</t>
    </rPh>
    <phoneticPr fontId="5"/>
  </si>
  <si>
    <t>令和9年2月</t>
    <rPh sb="0" eb="2">
      <t>レイワ</t>
    </rPh>
    <rPh sb="3" eb="4">
      <t>ネン</t>
    </rPh>
    <rPh sb="5" eb="6">
      <t>ガツ</t>
    </rPh>
    <phoneticPr fontId="5"/>
  </si>
  <si>
    <t>令和9年3月</t>
    <rPh sb="0" eb="2">
      <t>レイワ</t>
    </rPh>
    <rPh sb="3" eb="4">
      <t>ネン</t>
    </rPh>
    <rPh sb="5" eb="6">
      <t>ガツ</t>
    </rPh>
    <phoneticPr fontId="5"/>
  </si>
  <si>
    <t>令和9年4月</t>
    <rPh sb="0" eb="2">
      <t>レイワ</t>
    </rPh>
    <rPh sb="3" eb="4">
      <t>ネン</t>
    </rPh>
    <rPh sb="5" eb="6">
      <t>ガツ</t>
    </rPh>
    <phoneticPr fontId="5"/>
  </si>
  <si>
    <t>令和9年5月</t>
    <rPh sb="0" eb="2">
      <t>レイワ</t>
    </rPh>
    <rPh sb="3" eb="4">
      <t>ネン</t>
    </rPh>
    <rPh sb="5" eb="6">
      <t>ガツ</t>
    </rPh>
    <phoneticPr fontId="5"/>
  </si>
  <si>
    <t>令和9年6月</t>
    <rPh sb="0" eb="2">
      <t>レイワ</t>
    </rPh>
    <rPh sb="3" eb="4">
      <t>ネン</t>
    </rPh>
    <rPh sb="5" eb="6">
      <t>ガツ</t>
    </rPh>
    <phoneticPr fontId="5"/>
  </si>
  <si>
    <t>令和9年7月</t>
    <rPh sb="0" eb="2">
      <t>レイワ</t>
    </rPh>
    <rPh sb="3" eb="4">
      <t>ネン</t>
    </rPh>
    <rPh sb="5" eb="6">
      <t>ガツ</t>
    </rPh>
    <phoneticPr fontId="5"/>
  </si>
  <si>
    <t>令和9年8月</t>
    <rPh sb="0" eb="2">
      <t>レイワ</t>
    </rPh>
    <rPh sb="3" eb="4">
      <t>ネン</t>
    </rPh>
    <rPh sb="5" eb="6">
      <t>ガツ</t>
    </rPh>
    <phoneticPr fontId="5"/>
  </si>
  <si>
    <t>令和9年9月</t>
    <rPh sb="0" eb="2">
      <t>レイワ</t>
    </rPh>
    <rPh sb="3" eb="4">
      <t>ネン</t>
    </rPh>
    <rPh sb="5" eb="6">
      <t>ガツ</t>
    </rPh>
    <phoneticPr fontId="5"/>
  </si>
  <si>
    <t>令和9年10月</t>
    <rPh sb="0" eb="2">
      <t>レイワ</t>
    </rPh>
    <rPh sb="3" eb="4">
      <t>ネン</t>
    </rPh>
    <rPh sb="6" eb="7">
      <t>ガツ</t>
    </rPh>
    <phoneticPr fontId="5"/>
  </si>
  <si>
    <t>令和9年11月</t>
    <rPh sb="0" eb="2">
      <t>レイワ</t>
    </rPh>
    <rPh sb="3" eb="4">
      <t>ネン</t>
    </rPh>
    <rPh sb="6" eb="7">
      <t>ガツ</t>
    </rPh>
    <phoneticPr fontId="5"/>
  </si>
  <si>
    <t>令和9年12月</t>
    <rPh sb="0" eb="2">
      <t>レイワ</t>
    </rPh>
    <rPh sb="3" eb="4">
      <t>ネン</t>
    </rPh>
    <rPh sb="6" eb="7">
      <t>ガツ</t>
    </rPh>
    <phoneticPr fontId="5"/>
  </si>
  <si>
    <t>令和9年の計
（A）</t>
    <rPh sb="0" eb="2">
      <t>レイワ</t>
    </rPh>
    <rPh sb="3" eb="4">
      <t>ネン</t>
    </rPh>
    <rPh sb="5" eb="6">
      <t>ケイ</t>
    </rPh>
    <phoneticPr fontId="5"/>
  </si>
  <si>
    <t>　</t>
    <phoneticPr fontId="5"/>
  </si>
  <si>
    <t>旧八潮市立保健センター（閉所）</t>
    <rPh sb="0" eb="1">
      <t>キュウ</t>
    </rPh>
    <rPh sb="1" eb="3">
      <t>ヤシオ</t>
    </rPh>
    <rPh sb="3" eb="4">
      <t>シ</t>
    </rPh>
    <rPh sb="4" eb="5">
      <t>リツ</t>
    </rPh>
    <rPh sb="5" eb="7">
      <t>ホケン</t>
    </rPh>
    <rPh sb="12" eb="14">
      <t>ヘイショ</t>
    </rPh>
    <phoneticPr fontId="5"/>
  </si>
  <si>
    <t>リサイクルプラザ</t>
    <phoneticPr fontId="5"/>
  </si>
  <si>
    <t>八潮メセナ</t>
    <rPh sb="0" eb="2">
      <t>ヤシオ</t>
    </rPh>
    <phoneticPr fontId="5"/>
  </si>
  <si>
    <t>八潮市立鶴ｹ曽根体育館</t>
    <rPh sb="0" eb="2">
      <t>ヤシオ</t>
    </rPh>
    <rPh sb="2" eb="3">
      <t>シ</t>
    </rPh>
    <rPh sb="3" eb="4">
      <t>リツ</t>
    </rPh>
    <rPh sb="4" eb="5">
      <t>ツル</t>
    </rPh>
    <rPh sb="6" eb="8">
      <t>ソネ</t>
    </rPh>
    <rPh sb="8" eb="11">
      <t>タイイクカン</t>
    </rPh>
    <phoneticPr fontId="5"/>
  </si>
  <si>
    <t>木曽根排水機場</t>
    <rPh sb="0" eb="2">
      <t>キソ</t>
    </rPh>
    <rPh sb="2" eb="3">
      <t>ネ</t>
    </rPh>
    <rPh sb="3" eb="5">
      <t>ハイスイ</t>
    </rPh>
    <rPh sb="5" eb="6">
      <t>キ</t>
    </rPh>
    <rPh sb="6" eb="7">
      <t>バ</t>
    </rPh>
    <phoneticPr fontId="5"/>
  </si>
  <si>
    <t>中馬場排水機場</t>
    <rPh sb="0" eb="1">
      <t>ナカ</t>
    </rPh>
    <rPh sb="1" eb="3">
      <t>ババ</t>
    </rPh>
    <rPh sb="3" eb="5">
      <t>ハイスイ</t>
    </rPh>
    <rPh sb="5" eb="6">
      <t>キ</t>
    </rPh>
    <rPh sb="6" eb="7">
      <t>ジョウ</t>
    </rPh>
    <phoneticPr fontId="5"/>
  </si>
  <si>
    <t>古新田排水機場</t>
    <rPh sb="0" eb="3">
      <t>コシンデン</t>
    </rPh>
    <rPh sb="3" eb="5">
      <t>ハイスイ</t>
    </rPh>
    <rPh sb="5" eb="6">
      <t>キ</t>
    </rPh>
    <rPh sb="6" eb="7">
      <t>ジョウ</t>
    </rPh>
    <phoneticPr fontId="5"/>
  </si>
  <si>
    <t>西袋排水機場</t>
    <phoneticPr fontId="5"/>
  </si>
  <si>
    <t>南後谷排水機場</t>
    <phoneticPr fontId="5"/>
  </si>
  <si>
    <t>鳥内排水機場</t>
    <phoneticPr fontId="5"/>
  </si>
  <si>
    <t>西袋汚水中継ポンプ場</t>
    <phoneticPr fontId="5"/>
  </si>
  <si>
    <t>中央浄水場</t>
    <rPh sb="0" eb="5">
      <t>チュウオウジョウスイジョウ</t>
    </rPh>
    <phoneticPr fontId="5"/>
  </si>
  <si>
    <t>南部配水場</t>
    <rPh sb="0" eb="2">
      <t>ナンブ</t>
    </rPh>
    <rPh sb="2" eb="5">
      <t>ハイスイジョウ</t>
    </rPh>
    <phoneticPr fontId="5"/>
  </si>
  <si>
    <t>d（=a×b×（1.85－c/100））</t>
    <phoneticPr fontId="5"/>
  </si>
  <si>
    <t>g(=e×f）</t>
    <phoneticPr fontId="5"/>
  </si>
  <si>
    <t>j＝d＋g</t>
    <phoneticPr fontId="5"/>
  </si>
  <si>
    <t>２.施設別積算内訳の各シートに、常時電力基本料金及び電力量料金の単価を入力してください。(ｂ・ｆ欄)</t>
    <rPh sb="2" eb="4">
      <t>シセツ</t>
    </rPh>
    <rPh sb="4" eb="5">
      <t>ベツ</t>
    </rPh>
    <rPh sb="5" eb="7">
      <t>セキサン</t>
    </rPh>
    <rPh sb="7" eb="9">
      <t>ウチワケ</t>
    </rPh>
    <rPh sb="10" eb="11">
      <t>カク</t>
    </rPh>
    <rPh sb="16" eb="17">
      <t>ツネ</t>
    </rPh>
    <rPh sb="17" eb="18">
      <t>トキ</t>
    </rPh>
    <rPh sb="18" eb="20">
      <t>デンリョク</t>
    </rPh>
    <rPh sb="20" eb="22">
      <t>キホン</t>
    </rPh>
    <rPh sb="22" eb="24">
      <t>リョウキン</t>
    </rPh>
    <rPh sb="24" eb="25">
      <t>オヨ</t>
    </rPh>
    <rPh sb="26" eb="28">
      <t>デンリョク</t>
    </rPh>
    <rPh sb="28" eb="29">
      <t>リョウ</t>
    </rPh>
    <rPh sb="29" eb="31">
      <t>リョウキン</t>
    </rPh>
    <rPh sb="32" eb="34">
      <t>タンカ</t>
    </rPh>
    <rPh sb="35" eb="37">
      <t>ニュウリョク</t>
    </rPh>
    <rPh sb="48" eb="49">
      <t>ラン</t>
    </rPh>
    <phoneticPr fontId="5"/>
  </si>
  <si>
    <t>５.内訳書の提出は、積算内訳書（提出用）のみで結構です。入札書と一緒に封筒に入れて提出してください。※内訳書の単価欄も入力をお願いします。</t>
    <rPh sb="2" eb="5">
      <t>ウチワケショ</t>
    </rPh>
    <rPh sb="6" eb="8">
      <t>テイシュツ</t>
    </rPh>
    <rPh sb="10" eb="12">
      <t>セキサン</t>
    </rPh>
    <rPh sb="12" eb="14">
      <t>ウチワケ</t>
    </rPh>
    <rPh sb="14" eb="15">
      <t>ショ</t>
    </rPh>
    <rPh sb="16" eb="19">
      <t>テイシュツヨウ</t>
    </rPh>
    <rPh sb="23" eb="25">
      <t>ケッコウ</t>
    </rPh>
    <rPh sb="28" eb="30">
      <t>ニュウサツ</t>
    </rPh>
    <rPh sb="30" eb="31">
      <t>ショ</t>
    </rPh>
    <rPh sb="32" eb="34">
      <t>イッショ</t>
    </rPh>
    <rPh sb="35" eb="37">
      <t>フウトウ</t>
    </rPh>
    <rPh sb="38" eb="39">
      <t>イ</t>
    </rPh>
    <rPh sb="41" eb="43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</si>
</sst>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#&quot;円&quot;\ "/>
    <numFmt numFmtId="177" formatCode="#,##0.00_);[Red]\(#,##0.00\)"/>
    <numFmt numFmtId="178" formatCode="#,##0_ "/>
    <numFmt numFmtId="179" formatCode="#,##0_);[Red]\(#,##0\)"/>
    <numFmt numFmtId="180" formatCode="#,##0.00000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6"/>
      <color indexed="17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1" tint="0.49998474074526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99">
    <xf numFmtId="0" fontId="0" fillId="0" borderId="0" xfId="0">
      <alignment vertical="center"/>
    </xf>
    <xf numFmtId="0" fontId="6" fillId="0" borderId="0" xfId="2" applyFont="1">
      <alignment vertical="center"/>
    </xf>
    <xf numFmtId="0" fontId="6" fillId="0" borderId="13" xfId="2" applyFont="1" applyBorder="1">
      <alignment vertical="center"/>
    </xf>
    <xf numFmtId="0" fontId="6" fillId="0" borderId="13" xfId="2" applyFont="1" applyBorder="1" applyAlignment="1">
      <alignment vertical="center" shrinkToFit="1"/>
    </xf>
    <xf numFmtId="41" fontId="8" fillId="0" borderId="14" xfId="2" applyNumberFormat="1" applyFont="1" applyBorder="1">
      <alignment vertical="center"/>
    </xf>
    <xf numFmtId="0" fontId="6" fillId="2" borderId="13" xfId="2" applyFont="1" applyFill="1" applyBorder="1" applyAlignment="1">
      <alignment vertical="center" shrinkToFit="1"/>
    </xf>
    <xf numFmtId="41" fontId="8" fillId="3" borderId="18" xfId="2" applyNumberFormat="1" applyFont="1" applyFill="1" applyBorder="1">
      <alignment vertical="center"/>
    </xf>
    <xf numFmtId="41" fontId="8" fillId="4" borderId="18" xfId="2" applyNumberFormat="1" applyFont="1" applyFill="1" applyBorder="1">
      <alignment vertical="center"/>
    </xf>
    <xf numFmtId="0" fontId="2" fillId="0" borderId="0" xfId="2">
      <alignment vertical="center"/>
    </xf>
    <xf numFmtId="0" fontId="14" fillId="0" borderId="0" xfId="2" applyFont="1" applyAlignment="1">
      <alignment horizontal="left" vertical="center"/>
    </xf>
    <xf numFmtId="0" fontId="15" fillId="0" borderId="0" xfId="2" applyFont="1" applyAlignment="1">
      <alignment horizontal="right" vertical="center" shrinkToFit="1"/>
    </xf>
    <xf numFmtId="0" fontId="15" fillId="0" borderId="0" xfId="2" applyFont="1" applyAlignment="1">
      <alignment horizontal="right" vertical="center"/>
    </xf>
    <xf numFmtId="177" fontId="2" fillId="0" borderId="0" xfId="2" applyNumberFormat="1">
      <alignment vertical="center"/>
    </xf>
    <xf numFmtId="177" fontId="2" fillId="0" borderId="0" xfId="2" applyNumberFormat="1" applyAlignment="1">
      <alignment vertical="center" shrinkToFit="1"/>
    </xf>
    <xf numFmtId="0" fontId="2" fillId="0" borderId="0" xfId="2" applyAlignment="1">
      <alignment vertical="center" shrinkToFit="1"/>
    </xf>
    <xf numFmtId="176" fontId="2" fillId="0" borderId="0" xfId="2" applyNumberFormat="1">
      <alignment vertical="center"/>
    </xf>
    <xf numFmtId="0" fontId="16" fillId="0" borderId="0" xfId="2" applyFont="1">
      <alignment vertical="center"/>
    </xf>
    <xf numFmtId="0" fontId="2" fillId="6" borderId="0" xfId="2" applyFill="1">
      <alignment vertical="center"/>
    </xf>
    <xf numFmtId="0" fontId="2" fillId="7" borderId="13" xfId="2" applyFill="1" applyBorder="1" applyAlignment="1">
      <alignment horizontal="center" vertical="center"/>
    </xf>
    <xf numFmtId="177" fontId="2" fillId="7" borderId="13" xfId="2" applyNumberFormat="1" applyFill="1" applyBorder="1" applyAlignment="1">
      <alignment horizontal="center" vertical="center" shrinkToFit="1"/>
    </xf>
    <xf numFmtId="177" fontId="2" fillId="7" borderId="13" xfId="2" applyNumberFormat="1" applyFill="1" applyBorder="1" applyAlignment="1">
      <alignment horizontal="center" vertical="center"/>
    </xf>
    <xf numFmtId="177" fontId="2" fillId="7" borderId="27" xfId="2" applyNumberFormat="1" applyFill="1" applyBorder="1" applyAlignment="1">
      <alignment horizontal="center" vertical="center" shrinkToFit="1"/>
    </xf>
    <xf numFmtId="0" fontId="9" fillId="8" borderId="24" xfId="2" applyFont="1" applyFill="1" applyBorder="1" applyAlignment="1">
      <alignment vertical="center" shrinkToFit="1"/>
    </xf>
    <xf numFmtId="3" fontId="10" fillId="9" borderId="13" xfId="2" applyNumberFormat="1" applyFont="1" applyFill="1" applyBorder="1">
      <alignment vertical="center"/>
    </xf>
    <xf numFmtId="4" fontId="18" fillId="0" borderId="13" xfId="2" applyNumberFormat="1" applyFont="1" applyBorder="1" applyAlignment="1">
      <alignment horizontal="right" vertical="center"/>
    </xf>
    <xf numFmtId="0" fontId="10" fillId="9" borderId="13" xfId="2" applyFont="1" applyFill="1" applyBorder="1">
      <alignment vertical="center"/>
    </xf>
    <xf numFmtId="177" fontId="10" fillId="0" borderId="13" xfId="2" applyNumberFormat="1" applyFont="1" applyBorder="1">
      <alignment vertical="center"/>
    </xf>
    <xf numFmtId="178" fontId="10" fillId="10" borderId="13" xfId="2" applyNumberFormat="1" applyFont="1" applyFill="1" applyBorder="1" applyAlignment="1">
      <alignment horizontal="right" vertical="center"/>
    </xf>
    <xf numFmtId="177" fontId="18" fillId="0" borderId="13" xfId="2" applyNumberFormat="1" applyFont="1" applyBorder="1">
      <alignment vertical="center"/>
    </xf>
    <xf numFmtId="179" fontId="10" fillId="0" borderId="27" xfId="2" applyNumberFormat="1" applyFont="1" applyBorder="1" applyAlignment="1">
      <alignment vertical="center" shrinkToFit="1"/>
    </xf>
    <xf numFmtId="178" fontId="10" fillId="10" borderId="10" xfId="2" applyNumberFormat="1" applyFont="1" applyFill="1" applyBorder="1">
      <alignment vertical="center"/>
    </xf>
    <xf numFmtId="178" fontId="10" fillId="9" borderId="13" xfId="2" applyNumberFormat="1" applyFont="1" applyFill="1" applyBorder="1">
      <alignment vertical="center"/>
    </xf>
    <xf numFmtId="0" fontId="9" fillId="8" borderId="28" xfId="2" applyFont="1" applyFill="1" applyBorder="1" applyAlignment="1">
      <alignment vertical="center" wrapText="1" shrinkToFit="1"/>
    </xf>
    <xf numFmtId="179" fontId="10" fillId="0" borderId="32" xfId="2" applyNumberFormat="1" applyFont="1" applyBorder="1" applyAlignment="1">
      <alignment vertical="center" shrinkToFit="1"/>
    </xf>
    <xf numFmtId="0" fontId="6" fillId="0" borderId="3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wrapText="1" shrinkToFit="1"/>
    </xf>
    <xf numFmtId="0" fontId="8" fillId="0" borderId="7" xfId="2" applyFont="1" applyBorder="1" applyAlignment="1">
      <alignment horizontal="center" vertical="center" wrapText="1" shrinkToFit="1"/>
    </xf>
    <xf numFmtId="0" fontId="6" fillId="0" borderId="3" xfId="2" applyFont="1" applyBorder="1" applyAlignment="1">
      <alignment horizontal="center" vertical="center"/>
    </xf>
    <xf numFmtId="38" fontId="6" fillId="0" borderId="0" xfId="1" applyFont="1">
      <alignment vertical="center"/>
    </xf>
    <xf numFmtId="43" fontId="6" fillId="0" borderId="0" xfId="2" applyNumberFormat="1" applyFont="1">
      <alignment vertical="center"/>
    </xf>
    <xf numFmtId="178" fontId="2" fillId="0" borderId="0" xfId="2" applyNumberFormat="1">
      <alignment vertical="center"/>
    </xf>
    <xf numFmtId="178" fontId="10" fillId="9" borderId="10" xfId="2" applyNumberFormat="1" applyFont="1" applyFill="1" applyBorder="1">
      <alignment vertical="center"/>
    </xf>
    <xf numFmtId="178" fontId="10" fillId="9" borderId="3" xfId="2" applyNumberFormat="1" applyFont="1" applyFill="1" applyBorder="1">
      <alignment vertical="center"/>
    </xf>
    <xf numFmtId="180" fontId="2" fillId="0" borderId="0" xfId="2" applyNumberFormat="1">
      <alignment vertical="center"/>
    </xf>
    <xf numFmtId="178" fontId="10" fillId="10" borderId="13" xfId="2" applyNumberFormat="1" applyFont="1" applyFill="1" applyBorder="1">
      <alignment vertical="center"/>
    </xf>
    <xf numFmtId="3" fontId="18" fillId="9" borderId="13" xfId="2" applyNumberFormat="1" applyFont="1" applyFill="1" applyBorder="1">
      <alignment vertical="center"/>
    </xf>
    <xf numFmtId="178" fontId="18" fillId="10" borderId="13" xfId="2" applyNumberFormat="1" applyFont="1" applyFill="1" applyBorder="1" applyAlignment="1">
      <alignment horizontal="right" vertical="center"/>
    </xf>
    <xf numFmtId="178" fontId="18" fillId="10" borderId="10" xfId="2" applyNumberFormat="1" applyFont="1" applyFill="1" applyBorder="1">
      <alignment vertical="center"/>
    </xf>
    <xf numFmtId="178" fontId="18" fillId="9" borderId="13" xfId="2" applyNumberFormat="1" applyFont="1" applyFill="1" applyBorder="1">
      <alignment vertical="center"/>
    </xf>
    <xf numFmtId="176" fontId="19" fillId="7" borderId="13" xfId="2" applyNumberFormat="1" applyFont="1" applyFill="1" applyBorder="1" applyAlignment="1">
      <alignment horizontal="center" vertical="center"/>
    </xf>
    <xf numFmtId="43" fontId="8" fillId="0" borderId="13" xfId="2" applyNumberFormat="1" applyFont="1" applyFill="1" applyBorder="1" applyAlignment="1">
      <alignment horizontal="left" vertical="center" shrinkToFit="1"/>
    </xf>
    <xf numFmtId="0" fontId="13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2" fillId="0" borderId="0" xfId="2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43" fontId="8" fillId="0" borderId="5" xfId="2" applyNumberFormat="1" applyFont="1" applyFill="1" applyBorder="1" applyAlignment="1">
      <alignment horizontal="left" vertical="center" shrinkToFit="1"/>
    </xf>
    <xf numFmtId="0" fontId="8" fillId="0" borderId="6" xfId="2" applyFont="1" applyFill="1" applyBorder="1" applyAlignment="1">
      <alignment horizontal="left" vertical="center" shrinkToFit="1"/>
    </xf>
    <xf numFmtId="0" fontId="7" fillId="0" borderId="0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10" fillId="0" borderId="17" xfId="2" applyFont="1" applyBorder="1">
      <alignment vertical="center"/>
    </xf>
    <xf numFmtId="0" fontId="8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7" fontId="10" fillId="5" borderId="23" xfId="2" applyNumberFormat="1" applyFont="1" applyFill="1" applyBorder="1" applyAlignment="1">
      <alignment horizontal="center" vertical="center" shrinkToFit="1"/>
    </xf>
    <xf numFmtId="177" fontId="10" fillId="5" borderId="25" xfId="2" applyNumberFormat="1" applyFont="1" applyFill="1" applyBorder="1" applyAlignment="1">
      <alignment horizontal="center" vertical="center" shrinkToFit="1"/>
    </xf>
    <xf numFmtId="177" fontId="10" fillId="5" borderId="26" xfId="2" applyNumberFormat="1" applyFont="1" applyFill="1" applyBorder="1" applyAlignment="1">
      <alignment horizontal="center" vertical="center" shrinkToFit="1"/>
    </xf>
    <xf numFmtId="178" fontId="2" fillId="5" borderId="13" xfId="2" applyNumberFormat="1" applyFill="1" applyBorder="1" applyAlignment="1">
      <alignment horizontal="center" vertical="center" wrapText="1"/>
    </xf>
    <xf numFmtId="177" fontId="2" fillId="5" borderId="13" xfId="2" applyNumberFormat="1" applyFill="1" applyBorder="1" applyAlignment="1">
      <alignment horizontal="center" vertical="center" wrapText="1"/>
    </xf>
    <xf numFmtId="0" fontId="2" fillId="5" borderId="13" xfId="2" applyFill="1" applyBorder="1" applyAlignment="1">
      <alignment horizontal="center" vertical="center" wrapText="1"/>
    </xf>
    <xf numFmtId="177" fontId="2" fillId="5" borderId="3" xfId="2" applyNumberFormat="1" applyFill="1" applyBorder="1" applyAlignment="1">
      <alignment horizontal="center" vertical="center" wrapText="1"/>
    </xf>
    <xf numFmtId="177" fontId="2" fillId="5" borderId="10" xfId="2" applyNumberFormat="1" applyFill="1" applyBorder="1" applyAlignment="1">
      <alignment horizontal="center" vertical="center" wrapText="1"/>
    </xf>
    <xf numFmtId="0" fontId="10" fillId="11" borderId="29" xfId="2" applyFont="1" applyFill="1" applyBorder="1">
      <alignment vertical="center"/>
    </xf>
    <xf numFmtId="0" fontId="2" fillId="11" borderId="30" xfId="2" applyFill="1" applyBorder="1">
      <alignment vertical="center"/>
    </xf>
    <xf numFmtId="0" fontId="2" fillId="11" borderId="31" xfId="2" applyFill="1" applyBorder="1">
      <alignment vertical="center"/>
    </xf>
    <xf numFmtId="0" fontId="19" fillId="0" borderId="0" xfId="2" applyFont="1" applyAlignment="1">
      <alignment horizontal="left" vertical="center" wrapText="1" shrinkToFit="1"/>
    </xf>
    <xf numFmtId="176" fontId="15" fillId="0" borderId="0" xfId="2" applyNumberFormat="1" applyFont="1">
      <alignment vertical="center"/>
    </xf>
    <xf numFmtId="0" fontId="2" fillId="0" borderId="0" xfId="2">
      <alignment vertical="center"/>
    </xf>
    <xf numFmtId="0" fontId="16" fillId="0" borderId="19" xfId="2" applyFont="1" applyBorder="1" applyAlignment="1">
      <alignment horizontal="center" vertical="center" shrinkToFit="1"/>
    </xf>
    <xf numFmtId="0" fontId="2" fillId="0" borderId="24" xfId="2" applyBorder="1" applyAlignment="1">
      <alignment horizontal="center" vertical="center" shrinkToFit="1"/>
    </xf>
    <xf numFmtId="0" fontId="17" fillId="5" borderId="20" xfId="2" applyFont="1" applyFill="1" applyBorder="1" applyAlignment="1">
      <alignment horizontal="center" vertical="center"/>
    </xf>
    <xf numFmtId="0" fontId="17" fillId="5" borderId="21" xfId="2" applyFont="1" applyFill="1" applyBorder="1" applyAlignment="1">
      <alignment horizontal="center" vertical="center"/>
    </xf>
    <xf numFmtId="0" fontId="10" fillId="5" borderId="22" xfId="2" applyFont="1" applyFill="1" applyBorder="1" applyAlignment="1">
      <alignment horizontal="center" vertical="center"/>
    </xf>
    <xf numFmtId="0" fontId="10" fillId="5" borderId="11" xfId="2" applyFont="1" applyFill="1" applyBorder="1" applyAlignment="1">
      <alignment horizontal="center" vertical="center"/>
    </xf>
    <xf numFmtId="176" fontId="10" fillId="5" borderId="13" xfId="2" applyNumberFormat="1" applyFont="1" applyFill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12" xfId="2" applyFont="1" applyFill="1" applyBorder="1" applyAlignment="1">
      <alignment horizontal="center" vertical="center"/>
    </xf>
    <xf numFmtId="177" fontId="2" fillId="5" borderId="8" xfId="2" applyNumberFormat="1" applyFill="1" applyBorder="1" applyAlignment="1">
      <alignment horizontal="center" vertical="center" wrapText="1"/>
    </xf>
    <xf numFmtId="177" fontId="2" fillId="5" borderId="4" xfId="2" applyNumberFormat="1" applyFill="1" applyBorder="1" applyAlignment="1">
      <alignment horizontal="center" vertical="center" wrapText="1"/>
    </xf>
    <xf numFmtId="177" fontId="2" fillId="5" borderId="9" xfId="2" applyNumberFormat="1" applyFill="1" applyBorder="1" applyAlignment="1">
      <alignment horizontal="center" vertical="center" wrapText="1"/>
    </xf>
    <xf numFmtId="177" fontId="2" fillId="5" borderId="11" xfId="2" applyNumberFormat="1" applyFill="1" applyBorder="1" applyAlignment="1">
      <alignment horizontal="center" vertical="center" wrapText="1"/>
    </xf>
    <xf numFmtId="177" fontId="2" fillId="5" borderId="2" xfId="2" applyNumberFormat="1" applyFill="1" applyBorder="1" applyAlignment="1">
      <alignment horizontal="center" vertical="center" wrapText="1"/>
    </xf>
    <xf numFmtId="177" fontId="2" fillId="5" borderId="12" xfId="2" applyNumberFormat="1" applyFill="1" applyBorder="1" applyAlignment="1">
      <alignment horizontal="center" vertical="center" wrapText="1"/>
    </xf>
    <xf numFmtId="177" fontId="2" fillId="5" borderId="20" xfId="2" applyNumberFormat="1" applyFill="1" applyBorder="1" applyAlignment="1">
      <alignment horizontal="center" vertical="center" wrapText="1"/>
    </xf>
    <xf numFmtId="177" fontId="2" fillId="5" borderId="21" xfId="2" applyNumberFormat="1" applyFill="1" applyBorder="1" applyAlignment="1">
      <alignment horizontal="center" vertical="center" wrapText="1"/>
    </xf>
    <xf numFmtId="177" fontId="2" fillId="5" borderId="22" xfId="2" applyNumberForma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F91D3FB9-FC6B-4F0E-BF89-14728283A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02&#32207;&#21209;&#35506;\&#32207;&#21209;&#20418;\&#9734;&#26032;&#24193;&#33294;&#31227;&#36578;&#24460;\02%20&#24193;&#33294;&#31649;&#29702;&#20107;&#26989;\03&#35373;&#20633;\&#38651;&#21147;\R07%20pps&#38651;&#21147;&#20837;&#26413;\R9.1.1&#24403;&#21021;&#22865;&#32004;\&#9313;&#20837;&#26413;\01%20&#30330;&#27880;&#31561;\&#9312;-1&#12288;R9&#38651;&#21147;&#20837;&#26413;&#35373;&#35336;&#26360;.xls" TargetMode="External"/><Relationship Id="rId1" Type="http://schemas.openxmlformats.org/officeDocument/2006/relationships/externalLinkPath" Target="/02&#32207;&#21209;&#35506;/&#32207;&#21209;&#20418;/&#9734;&#26032;&#24193;&#33294;&#31227;&#36578;&#24460;/02%20&#24193;&#33294;&#31649;&#29702;&#20107;&#26989;/03&#35373;&#20633;/&#38651;&#21147;/R07%20pps&#38651;&#21147;&#20837;&#26413;/R9.1.1&#24403;&#21021;&#22865;&#32004;/&#9313;&#20837;&#26413;/01%20&#30330;&#27880;&#31561;/&#9312;-1&#12288;R9&#38651;&#21147;&#20837;&#26413;&#35373;&#3533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設計書"/>
      <sheetName val="施設一覧"/>
      <sheetName val="施設電気単価表"/>
      <sheetName val="積算内訳（1本庁舎）"/>
      <sheetName val="積算内訳（２旧八潮市立保健センター（閉所））"/>
      <sheetName val="積算内訳（３文化スポーツセンター（閉館））"/>
      <sheetName val="積算内訳（４駅前出張所）"/>
      <sheetName val="積算内訳（５リサイクルプラザ）"/>
      <sheetName val="積算内訳（６八幡図書館・公民館）"/>
      <sheetName val="積算内訳（７勤労者福祉・スポーツセンター）"/>
      <sheetName val="積算内訳（８資料館）"/>
      <sheetName val="積算内訳（９南川崎保育所）"/>
      <sheetName val="積算内訳（10北公園）"/>
      <sheetName val="積算内訳（11八潮メセナ）"/>
      <sheetName val="積算内訳（12八潮市立鶴ヶ曽根体育館）"/>
      <sheetName val="積算内訳（13浮塚排水機場）"/>
      <sheetName val="積算内訳（14木曽根排水機場）"/>
      <sheetName val="積算内訳（15中馬場排水機場）"/>
      <sheetName val="積算内訳（16古新田排水機場）"/>
      <sheetName val="積算内訳（17八條小学校） "/>
      <sheetName val="積算内訳（18潮止小学校）"/>
      <sheetName val="積算内訳（19八幡小学校）"/>
      <sheetName val="積算内訳（20大曽根小学校）"/>
      <sheetName val="積算内訳（21松之木小学校）"/>
      <sheetName val="積算内訳（22中川小学校）"/>
      <sheetName val="積算内訳（23八條北小学校）"/>
      <sheetName val="積算内訳（24大瀬小学校）"/>
      <sheetName val="積算内訳（25大原小学校）"/>
      <sheetName val="積算内訳（26柳之宮小学校）"/>
      <sheetName val="積算内訳（27八潮中学校）"/>
      <sheetName val="積算内訳（28大原中学校）"/>
      <sheetName val="積算内訳（29八條中学校）"/>
      <sheetName val="積算内訳（30八幡中学校）"/>
      <sheetName val="積算内訳（31潮止中学校）"/>
      <sheetName val="積算内訳（32西袋排水機場）"/>
      <sheetName val="積算内訳（33南後谷排水機場）"/>
      <sheetName val="積算内訳（34鳥内排水機場）"/>
      <sheetName val="積算内訳（35西袋汚水中継ポンプ場）"/>
      <sheetName val="積算内訳（36中央浄水場）"/>
      <sheetName val="積算内訳（37南部配水場）"/>
      <sheetName val="需要場所等一覧"/>
      <sheetName val="月別最大需要電力実績"/>
      <sheetName val="予定使用電力量（令和9年１月～令和9年１２月）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3">
          <cell r="D3">
            <v>530</v>
          </cell>
        </row>
        <row r="22">
          <cell r="D22">
            <v>257</v>
          </cell>
        </row>
      </sheetData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0F2A-46FA-4B55-B489-D96D8CE551EA}">
  <dimension ref="A4:N17"/>
  <sheetViews>
    <sheetView tabSelected="1" workbookViewId="0">
      <selection activeCell="B13" sqref="B13:N13"/>
    </sheetView>
  </sheetViews>
  <sheetFormatPr defaultRowHeight="13.5" x14ac:dyDescent="0.4"/>
  <cols>
    <col min="1" max="16384" width="9" style="8"/>
  </cols>
  <sheetData>
    <row r="4" spans="1:14" ht="30.75" x14ac:dyDescent="0.4">
      <c r="A4" s="53" t="s">
        <v>81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7" spans="1:14" ht="29.25" customHeight="1" x14ac:dyDescent="0.4">
      <c r="B7" s="52" t="s">
        <v>82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9" spans="1:14" ht="40.5" customHeight="1" x14ac:dyDescent="0.4">
      <c r="B9" s="52" t="s">
        <v>137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</row>
    <row r="10" spans="1:14" ht="20.25" customHeight="1" x14ac:dyDescent="0.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42.75" customHeight="1" x14ac:dyDescent="0.4">
      <c r="B11" s="52" t="s">
        <v>83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4" x14ac:dyDescent="0.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42" customHeight="1" x14ac:dyDescent="0.4">
      <c r="B13" s="52" t="s">
        <v>84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4" ht="18" customHeight="1" x14ac:dyDescent="0.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42.75" customHeight="1" x14ac:dyDescent="0.4">
      <c r="B15" s="52" t="s">
        <v>138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7" spans="2:14" ht="42" customHeight="1" x14ac:dyDescent="0.4">
      <c r="B17" s="52" t="s">
        <v>85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</sheetData>
  <mergeCells count="7">
    <mergeCell ref="B17:N17"/>
    <mergeCell ref="A4:N4"/>
    <mergeCell ref="B7:N7"/>
    <mergeCell ref="B9:N9"/>
    <mergeCell ref="B11:N11"/>
    <mergeCell ref="B13:N13"/>
    <mergeCell ref="B15:N15"/>
  </mergeCells>
  <phoneticPr fontId="4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DAD8-71D0-4F0B-81D9-62A17FCBD3CD}">
  <sheetPr>
    <tabColor indexed="15"/>
    <pageSetUpPr fitToPage="1"/>
  </sheetPr>
  <dimension ref="A1:K47"/>
  <sheetViews>
    <sheetView view="pageBreakPreview" topLeftCell="A33" zoomScaleNormal="100" zoomScaleSheetLayoutView="100" workbookViewId="0">
      <selection activeCell="G44" sqref="G44"/>
    </sheetView>
  </sheetViews>
  <sheetFormatPr defaultRowHeight="13.5" x14ac:dyDescent="0.4"/>
  <cols>
    <col min="1" max="1" width="4.5" style="1" bestFit="1" customWidth="1"/>
    <col min="2" max="2" width="25.625" style="1" customWidth="1"/>
    <col min="3" max="3" width="27.25" style="1" bestFit="1" customWidth="1"/>
    <col min="4" max="4" width="18.5" style="1" customWidth="1"/>
    <col min="5" max="6" width="8.625" style="1" customWidth="1"/>
    <col min="7" max="7" width="19.125" style="1" customWidth="1"/>
    <col min="8" max="8" width="9.125" style="39" bestFit="1" customWidth="1"/>
    <col min="9" max="9" width="10.5" style="39" bestFit="1" customWidth="1"/>
    <col min="10" max="10" width="11.625" style="1" bestFit="1" customWidth="1"/>
    <col min="11" max="11" width="17.25" style="1" bestFit="1" customWidth="1"/>
    <col min="12" max="254" width="9" style="1"/>
    <col min="255" max="255" width="4.5" style="1" bestFit="1" customWidth="1"/>
    <col min="256" max="256" width="25.625" style="1" customWidth="1"/>
    <col min="257" max="257" width="27.25" style="1" bestFit="1" customWidth="1"/>
    <col min="258" max="258" width="18.5" style="1" customWidth="1"/>
    <col min="259" max="262" width="8.625" style="1" customWidth="1"/>
    <col min="263" max="263" width="19.125" style="1" customWidth="1"/>
    <col min="264" max="510" width="9" style="1"/>
    <col min="511" max="511" width="4.5" style="1" bestFit="1" customWidth="1"/>
    <col min="512" max="512" width="25.625" style="1" customWidth="1"/>
    <col min="513" max="513" width="27.25" style="1" bestFit="1" customWidth="1"/>
    <col min="514" max="514" width="18.5" style="1" customWidth="1"/>
    <col min="515" max="518" width="8.625" style="1" customWidth="1"/>
    <col min="519" max="519" width="19.125" style="1" customWidth="1"/>
    <col min="520" max="766" width="9" style="1"/>
    <col min="767" max="767" width="4.5" style="1" bestFit="1" customWidth="1"/>
    <col min="768" max="768" width="25.625" style="1" customWidth="1"/>
    <col min="769" max="769" width="27.25" style="1" bestFit="1" customWidth="1"/>
    <col min="770" max="770" width="18.5" style="1" customWidth="1"/>
    <col min="771" max="774" width="8.625" style="1" customWidth="1"/>
    <col min="775" max="775" width="19.125" style="1" customWidth="1"/>
    <col min="776" max="1022" width="9" style="1"/>
    <col min="1023" max="1023" width="4.5" style="1" bestFit="1" customWidth="1"/>
    <col min="1024" max="1024" width="25.625" style="1" customWidth="1"/>
    <col min="1025" max="1025" width="27.25" style="1" bestFit="1" customWidth="1"/>
    <col min="1026" max="1026" width="18.5" style="1" customWidth="1"/>
    <col min="1027" max="1030" width="8.625" style="1" customWidth="1"/>
    <col min="1031" max="1031" width="19.125" style="1" customWidth="1"/>
    <col min="1032" max="1278" width="9" style="1"/>
    <col min="1279" max="1279" width="4.5" style="1" bestFit="1" customWidth="1"/>
    <col min="1280" max="1280" width="25.625" style="1" customWidth="1"/>
    <col min="1281" max="1281" width="27.25" style="1" bestFit="1" customWidth="1"/>
    <col min="1282" max="1282" width="18.5" style="1" customWidth="1"/>
    <col min="1283" max="1286" width="8.625" style="1" customWidth="1"/>
    <col min="1287" max="1287" width="19.125" style="1" customWidth="1"/>
    <col min="1288" max="1534" width="9" style="1"/>
    <col min="1535" max="1535" width="4.5" style="1" bestFit="1" customWidth="1"/>
    <col min="1536" max="1536" width="25.625" style="1" customWidth="1"/>
    <col min="1537" max="1537" width="27.25" style="1" bestFit="1" customWidth="1"/>
    <col min="1538" max="1538" width="18.5" style="1" customWidth="1"/>
    <col min="1539" max="1542" width="8.625" style="1" customWidth="1"/>
    <col min="1543" max="1543" width="19.125" style="1" customWidth="1"/>
    <col min="1544" max="1790" width="9" style="1"/>
    <col min="1791" max="1791" width="4.5" style="1" bestFit="1" customWidth="1"/>
    <col min="1792" max="1792" width="25.625" style="1" customWidth="1"/>
    <col min="1793" max="1793" width="27.25" style="1" bestFit="1" customWidth="1"/>
    <col min="1794" max="1794" width="18.5" style="1" customWidth="1"/>
    <col min="1795" max="1798" width="8.625" style="1" customWidth="1"/>
    <col min="1799" max="1799" width="19.125" style="1" customWidth="1"/>
    <col min="1800" max="2046" width="9" style="1"/>
    <col min="2047" max="2047" width="4.5" style="1" bestFit="1" customWidth="1"/>
    <col min="2048" max="2048" width="25.625" style="1" customWidth="1"/>
    <col min="2049" max="2049" width="27.25" style="1" bestFit="1" customWidth="1"/>
    <col min="2050" max="2050" width="18.5" style="1" customWidth="1"/>
    <col min="2051" max="2054" width="8.625" style="1" customWidth="1"/>
    <col min="2055" max="2055" width="19.125" style="1" customWidth="1"/>
    <col min="2056" max="2302" width="9" style="1"/>
    <col min="2303" max="2303" width="4.5" style="1" bestFit="1" customWidth="1"/>
    <col min="2304" max="2304" width="25.625" style="1" customWidth="1"/>
    <col min="2305" max="2305" width="27.25" style="1" bestFit="1" customWidth="1"/>
    <col min="2306" max="2306" width="18.5" style="1" customWidth="1"/>
    <col min="2307" max="2310" width="8.625" style="1" customWidth="1"/>
    <col min="2311" max="2311" width="19.125" style="1" customWidth="1"/>
    <col min="2312" max="2558" width="9" style="1"/>
    <col min="2559" max="2559" width="4.5" style="1" bestFit="1" customWidth="1"/>
    <col min="2560" max="2560" width="25.625" style="1" customWidth="1"/>
    <col min="2561" max="2561" width="27.25" style="1" bestFit="1" customWidth="1"/>
    <col min="2562" max="2562" width="18.5" style="1" customWidth="1"/>
    <col min="2563" max="2566" width="8.625" style="1" customWidth="1"/>
    <col min="2567" max="2567" width="19.125" style="1" customWidth="1"/>
    <col min="2568" max="2814" width="9" style="1"/>
    <col min="2815" max="2815" width="4.5" style="1" bestFit="1" customWidth="1"/>
    <col min="2816" max="2816" width="25.625" style="1" customWidth="1"/>
    <col min="2817" max="2817" width="27.25" style="1" bestFit="1" customWidth="1"/>
    <col min="2818" max="2818" width="18.5" style="1" customWidth="1"/>
    <col min="2819" max="2822" width="8.625" style="1" customWidth="1"/>
    <col min="2823" max="2823" width="19.125" style="1" customWidth="1"/>
    <col min="2824" max="3070" width="9" style="1"/>
    <col min="3071" max="3071" width="4.5" style="1" bestFit="1" customWidth="1"/>
    <col min="3072" max="3072" width="25.625" style="1" customWidth="1"/>
    <col min="3073" max="3073" width="27.25" style="1" bestFit="1" customWidth="1"/>
    <col min="3074" max="3074" width="18.5" style="1" customWidth="1"/>
    <col min="3075" max="3078" width="8.625" style="1" customWidth="1"/>
    <col min="3079" max="3079" width="19.125" style="1" customWidth="1"/>
    <col min="3080" max="3326" width="9" style="1"/>
    <col min="3327" max="3327" width="4.5" style="1" bestFit="1" customWidth="1"/>
    <col min="3328" max="3328" width="25.625" style="1" customWidth="1"/>
    <col min="3329" max="3329" width="27.25" style="1" bestFit="1" customWidth="1"/>
    <col min="3330" max="3330" width="18.5" style="1" customWidth="1"/>
    <col min="3331" max="3334" width="8.625" style="1" customWidth="1"/>
    <col min="3335" max="3335" width="19.125" style="1" customWidth="1"/>
    <col min="3336" max="3582" width="9" style="1"/>
    <col min="3583" max="3583" width="4.5" style="1" bestFit="1" customWidth="1"/>
    <col min="3584" max="3584" width="25.625" style="1" customWidth="1"/>
    <col min="3585" max="3585" width="27.25" style="1" bestFit="1" customWidth="1"/>
    <col min="3586" max="3586" width="18.5" style="1" customWidth="1"/>
    <col min="3587" max="3590" width="8.625" style="1" customWidth="1"/>
    <col min="3591" max="3591" width="19.125" style="1" customWidth="1"/>
    <col min="3592" max="3838" width="9" style="1"/>
    <col min="3839" max="3839" width="4.5" style="1" bestFit="1" customWidth="1"/>
    <col min="3840" max="3840" width="25.625" style="1" customWidth="1"/>
    <col min="3841" max="3841" width="27.25" style="1" bestFit="1" customWidth="1"/>
    <col min="3842" max="3842" width="18.5" style="1" customWidth="1"/>
    <col min="3843" max="3846" width="8.625" style="1" customWidth="1"/>
    <col min="3847" max="3847" width="19.125" style="1" customWidth="1"/>
    <col min="3848" max="4094" width="9" style="1"/>
    <col min="4095" max="4095" width="4.5" style="1" bestFit="1" customWidth="1"/>
    <col min="4096" max="4096" width="25.625" style="1" customWidth="1"/>
    <col min="4097" max="4097" width="27.25" style="1" bestFit="1" customWidth="1"/>
    <col min="4098" max="4098" width="18.5" style="1" customWidth="1"/>
    <col min="4099" max="4102" width="8.625" style="1" customWidth="1"/>
    <col min="4103" max="4103" width="19.125" style="1" customWidth="1"/>
    <col min="4104" max="4350" width="9" style="1"/>
    <col min="4351" max="4351" width="4.5" style="1" bestFit="1" customWidth="1"/>
    <col min="4352" max="4352" width="25.625" style="1" customWidth="1"/>
    <col min="4353" max="4353" width="27.25" style="1" bestFit="1" customWidth="1"/>
    <col min="4354" max="4354" width="18.5" style="1" customWidth="1"/>
    <col min="4355" max="4358" width="8.625" style="1" customWidth="1"/>
    <col min="4359" max="4359" width="19.125" style="1" customWidth="1"/>
    <col min="4360" max="4606" width="9" style="1"/>
    <col min="4607" max="4607" width="4.5" style="1" bestFit="1" customWidth="1"/>
    <col min="4608" max="4608" width="25.625" style="1" customWidth="1"/>
    <col min="4609" max="4609" width="27.25" style="1" bestFit="1" customWidth="1"/>
    <col min="4610" max="4610" width="18.5" style="1" customWidth="1"/>
    <col min="4611" max="4614" width="8.625" style="1" customWidth="1"/>
    <col min="4615" max="4615" width="19.125" style="1" customWidth="1"/>
    <col min="4616" max="4862" width="9" style="1"/>
    <col min="4863" max="4863" width="4.5" style="1" bestFit="1" customWidth="1"/>
    <col min="4864" max="4864" width="25.625" style="1" customWidth="1"/>
    <col min="4865" max="4865" width="27.25" style="1" bestFit="1" customWidth="1"/>
    <col min="4866" max="4866" width="18.5" style="1" customWidth="1"/>
    <col min="4867" max="4870" width="8.625" style="1" customWidth="1"/>
    <col min="4871" max="4871" width="19.125" style="1" customWidth="1"/>
    <col min="4872" max="5118" width="9" style="1"/>
    <col min="5119" max="5119" width="4.5" style="1" bestFit="1" customWidth="1"/>
    <col min="5120" max="5120" width="25.625" style="1" customWidth="1"/>
    <col min="5121" max="5121" width="27.25" style="1" bestFit="1" customWidth="1"/>
    <col min="5122" max="5122" width="18.5" style="1" customWidth="1"/>
    <col min="5123" max="5126" width="8.625" style="1" customWidth="1"/>
    <col min="5127" max="5127" width="19.125" style="1" customWidth="1"/>
    <col min="5128" max="5374" width="9" style="1"/>
    <col min="5375" max="5375" width="4.5" style="1" bestFit="1" customWidth="1"/>
    <col min="5376" max="5376" width="25.625" style="1" customWidth="1"/>
    <col min="5377" max="5377" width="27.25" style="1" bestFit="1" customWidth="1"/>
    <col min="5378" max="5378" width="18.5" style="1" customWidth="1"/>
    <col min="5379" max="5382" width="8.625" style="1" customWidth="1"/>
    <col min="5383" max="5383" width="19.125" style="1" customWidth="1"/>
    <col min="5384" max="5630" width="9" style="1"/>
    <col min="5631" max="5631" width="4.5" style="1" bestFit="1" customWidth="1"/>
    <col min="5632" max="5632" width="25.625" style="1" customWidth="1"/>
    <col min="5633" max="5633" width="27.25" style="1" bestFit="1" customWidth="1"/>
    <col min="5634" max="5634" width="18.5" style="1" customWidth="1"/>
    <col min="5635" max="5638" width="8.625" style="1" customWidth="1"/>
    <col min="5639" max="5639" width="19.125" style="1" customWidth="1"/>
    <col min="5640" max="5886" width="9" style="1"/>
    <col min="5887" max="5887" width="4.5" style="1" bestFit="1" customWidth="1"/>
    <col min="5888" max="5888" width="25.625" style="1" customWidth="1"/>
    <col min="5889" max="5889" width="27.25" style="1" bestFit="1" customWidth="1"/>
    <col min="5890" max="5890" width="18.5" style="1" customWidth="1"/>
    <col min="5891" max="5894" width="8.625" style="1" customWidth="1"/>
    <col min="5895" max="5895" width="19.125" style="1" customWidth="1"/>
    <col min="5896" max="6142" width="9" style="1"/>
    <col min="6143" max="6143" width="4.5" style="1" bestFit="1" customWidth="1"/>
    <col min="6144" max="6144" width="25.625" style="1" customWidth="1"/>
    <col min="6145" max="6145" width="27.25" style="1" bestFit="1" customWidth="1"/>
    <col min="6146" max="6146" width="18.5" style="1" customWidth="1"/>
    <col min="6147" max="6150" width="8.625" style="1" customWidth="1"/>
    <col min="6151" max="6151" width="19.125" style="1" customWidth="1"/>
    <col min="6152" max="6398" width="9" style="1"/>
    <col min="6399" max="6399" width="4.5" style="1" bestFit="1" customWidth="1"/>
    <col min="6400" max="6400" width="25.625" style="1" customWidth="1"/>
    <col min="6401" max="6401" width="27.25" style="1" bestFit="1" customWidth="1"/>
    <col min="6402" max="6402" width="18.5" style="1" customWidth="1"/>
    <col min="6403" max="6406" width="8.625" style="1" customWidth="1"/>
    <col min="6407" max="6407" width="19.125" style="1" customWidth="1"/>
    <col min="6408" max="6654" width="9" style="1"/>
    <col min="6655" max="6655" width="4.5" style="1" bestFit="1" customWidth="1"/>
    <col min="6656" max="6656" width="25.625" style="1" customWidth="1"/>
    <col min="6657" max="6657" width="27.25" style="1" bestFit="1" customWidth="1"/>
    <col min="6658" max="6658" width="18.5" style="1" customWidth="1"/>
    <col min="6659" max="6662" width="8.625" style="1" customWidth="1"/>
    <col min="6663" max="6663" width="19.125" style="1" customWidth="1"/>
    <col min="6664" max="6910" width="9" style="1"/>
    <col min="6911" max="6911" width="4.5" style="1" bestFit="1" customWidth="1"/>
    <col min="6912" max="6912" width="25.625" style="1" customWidth="1"/>
    <col min="6913" max="6913" width="27.25" style="1" bestFit="1" customWidth="1"/>
    <col min="6914" max="6914" width="18.5" style="1" customWidth="1"/>
    <col min="6915" max="6918" width="8.625" style="1" customWidth="1"/>
    <col min="6919" max="6919" width="19.125" style="1" customWidth="1"/>
    <col min="6920" max="7166" width="9" style="1"/>
    <col min="7167" max="7167" width="4.5" style="1" bestFit="1" customWidth="1"/>
    <col min="7168" max="7168" width="25.625" style="1" customWidth="1"/>
    <col min="7169" max="7169" width="27.25" style="1" bestFit="1" customWidth="1"/>
    <col min="7170" max="7170" width="18.5" style="1" customWidth="1"/>
    <col min="7171" max="7174" width="8.625" style="1" customWidth="1"/>
    <col min="7175" max="7175" width="19.125" style="1" customWidth="1"/>
    <col min="7176" max="7422" width="9" style="1"/>
    <col min="7423" max="7423" width="4.5" style="1" bestFit="1" customWidth="1"/>
    <col min="7424" max="7424" width="25.625" style="1" customWidth="1"/>
    <col min="7425" max="7425" width="27.25" style="1" bestFit="1" customWidth="1"/>
    <col min="7426" max="7426" width="18.5" style="1" customWidth="1"/>
    <col min="7427" max="7430" width="8.625" style="1" customWidth="1"/>
    <col min="7431" max="7431" width="19.125" style="1" customWidth="1"/>
    <col min="7432" max="7678" width="9" style="1"/>
    <col min="7679" max="7679" width="4.5" style="1" bestFit="1" customWidth="1"/>
    <col min="7680" max="7680" width="25.625" style="1" customWidth="1"/>
    <col min="7681" max="7681" width="27.25" style="1" bestFit="1" customWidth="1"/>
    <col min="7682" max="7682" width="18.5" style="1" customWidth="1"/>
    <col min="7683" max="7686" width="8.625" style="1" customWidth="1"/>
    <col min="7687" max="7687" width="19.125" style="1" customWidth="1"/>
    <col min="7688" max="7934" width="9" style="1"/>
    <col min="7935" max="7935" width="4.5" style="1" bestFit="1" customWidth="1"/>
    <col min="7936" max="7936" width="25.625" style="1" customWidth="1"/>
    <col min="7937" max="7937" width="27.25" style="1" bestFit="1" customWidth="1"/>
    <col min="7938" max="7938" width="18.5" style="1" customWidth="1"/>
    <col min="7939" max="7942" width="8.625" style="1" customWidth="1"/>
    <col min="7943" max="7943" width="19.125" style="1" customWidth="1"/>
    <col min="7944" max="8190" width="9" style="1"/>
    <col min="8191" max="8191" width="4.5" style="1" bestFit="1" customWidth="1"/>
    <col min="8192" max="8192" width="25.625" style="1" customWidth="1"/>
    <col min="8193" max="8193" width="27.25" style="1" bestFit="1" customWidth="1"/>
    <col min="8194" max="8194" width="18.5" style="1" customWidth="1"/>
    <col min="8195" max="8198" width="8.625" style="1" customWidth="1"/>
    <col min="8199" max="8199" width="19.125" style="1" customWidth="1"/>
    <col min="8200" max="8446" width="9" style="1"/>
    <col min="8447" max="8447" width="4.5" style="1" bestFit="1" customWidth="1"/>
    <col min="8448" max="8448" width="25.625" style="1" customWidth="1"/>
    <col min="8449" max="8449" width="27.25" style="1" bestFit="1" customWidth="1"/>
    <col min="8450" max="8450" width="18.5" style="1" customWidth="1"/>
    <col min="8451" max="8454" width="8.625" style="1" customWidth="1"/>
    <col min="8455" max="8455" width="19.125" style="1" customWidth="1"/>
    <col min="8456" max="8702" width="9" style="1"/>
    <col min="8703" max="8703" width="4.5" style="1" bestFit="1" customWidth="1"/>
    <col min="8704" max="8704" width="25.625" style="1" customWidth="1"/>
    <col min="8705" max="8705" width="27.25" style="1" bestFit="1" customWidth="1"/>
    <col min="8706" max="8706" width="18.5" style="1" customWidth="1"/>
    <col min="8707" max="8710" width="8.625" style="1" customWidth="1"/>
    <col min="8711" max="8711" width="19.125" style="1" customWidth="1"/>
    <col min="8712" max="8958" width="9" style="1"/>
    <col min="8959" max="8959" width="4.5" style="1" bestFit="1" customWidth="1"/>
    <col min="8960" max="8960" width="25.625" style="1" customWidth="1"/>
    <col min="8961" max="8961" width="27.25" style="1" bestFit="1" customWidth="1"/>
    <col min="8962" max="8962" width="18.5" style="1" customWidth="1"/>
    <col min="8963" max="8966" width="8.625" style="1" customWidth="1"/>
    <col min="8967" max="8967" width="19.125" style="1" customWidth="1"/>
    <col min="8968" max="9214" width="9" style="1"/>
    <col min="9215" max="9215" width="4.5" style="1" bestFit="1" customWidth="1"/>
    <col min="9216" max="9216" width="25.625" style="1" customWidth="1"/>
    <col min="9217" max="9217" width="27.25" style="1" bestFit="1" customWidth="1"/>
    <col min="9218" max="9218" width="18.5" style="1" customWidth="1"/>
    <col min="9219" max="9222" width="8.625" style="1" customWidth="1"/>
    <col min="9223" max="9223" width="19.125" style="1" customWidth="1"/>
    <col min="9224" max="9470" width="9" style="1"/>
    <col min="9471" max="9471" width="4.5" style="1" bestFit="1" customWidth="1"/>
    <col min="9472" max="9472" width="25.625" style="1" customWidth="1"/>
    <col min="9473" max="9473" width="27.25" style="1" bestFit="1" customWidth="1"/>
    <col min="9474" max="9474" width="18.5" style="1" customWidth="1"/>
    <col min="9475" max="9478" width="8.625" style="1" customWidth="1"/>
    <col min="9479" max="9479" width="19.125" style="1" customWidth="1"/>
    <col min="9480" max="9726" width="9" style="1"/>
    <col min="9727" max="9727" width="4.5" style="1" bestFit="1" customWidth="1"/>
    <col min="9728" max="9728" width="25.625" style="1" customWidth="1"/>
    <col min="9729" max="9729" width="27.25" style="1" bestFit="1" customWidth="1"/>
    <col min="9730" max="9730" width="18.5" style="1" customWidth="1"/>
    <col min="9731" max="9734" width="8.625" style="1" customWidth="1"/>
    <col min="9735" max="9735" width="19.125" style="1" customWidth="1"/>
    <col min="9736" max="9982" width="9" style="1"/>
    <col min="9983" max="9983" width="4.5" style="1" bestFit="1" customWidth="1"/>
    <col min="9984" max="9984" width="25.625" style="1" customWidth="1"/>
    <col min="9985" max="9985" width="27.25" style="1" bestFit="1" customWidth="1"/>
    <col min="9986" max="9986" width="18.5" style="1" customWidth="1"/>
    <col min="9987" max="9990" width="8.625" style="1" customWidth="1"/>
    <col min="9991" max="9991" width="19.125" style="1" customWidth="1"/>
    <col min="9992" max="10238" width="9" style="1"/>
    <col min="10239" max="10239" width="4.5" style="1" bestFit="1" customWidth="1"/>
    <col min="10240" max="10240" width="25.625" style="1" customWidth="1"/>
    <col min="10241" max="10241" width="27.25" style="1" bestFit="1" customWidth="1"/>
    <col min="10242" max="10242" width="18.5" style="1" customWidth="1"/>
    <col min="10243" max="10246" width="8.625" style="1" customWidth="1"/>
    <col min="10247" max="10247" width="19.125" style="1" customWidth="1"/>
    <col min="10248" max="10494" width="9" style="1"/>
    <col min="10495" max="10495" width="4.5" style="1" bestFit="1" customWidth="1"/>
    <col min="10496" max="10496" width="25.625" style="1" customWidth="1"/>
    <col min="10497" max="10497" width="27.25" style="1" bestFit="1" customWidth="1"/>
    <col min="10498" max="10498" width="18.5" style="1" customWidth="1"/>
    <col min="10499" max="10502" width="8.625" style="1" customWidth="1"/>
    <col min="10503" max="10503" width="19.125" style="1" customWidth="1"/>
    <col min="10504" max="10750" width="9" style="1"/>
    <col min="10751" max="10751" width="4.5" style="1" bestFit="1" customWidth="1"/>
    <col min="10752" max="10752" width="25.625" style="1" customWidth="1"/>
    <col min="10753" max="10753" width="27.25" style="1" bestFit="1" customWidth="1"/>
    <col min="10754" max="10754" width="18.5" style="1" customWidth="1"/>
    <col min="10755" max="10758" width="8.625" style="1" customWidth="1"/>
    <col min="10759" max="10759" width="19.125" style="1" customWidth="1"/>
    <col min="10760" max="11006" width="9" style="1"/>
    <col min="11007" max="11007" width="4.5" style="1" bestFit="1" customWidth="1"/>
    <col min="11008" max="11008" width="25.625" style="1" customWidth="1"/>
    <col min="11009" max="11009" width="27.25" style="1" bestFit="1" customWidth="1"/>
    <col min="11010" max="11010" width="18.5" style="1" customWidth="1"/>
    <col min="11011" max="11014" width="8.625" style="1" customWidth="1"/>
    <col min="11015" max="11015" width="19.125" style="1" customWidth="1"/>
    <col min="11016" max="11262" width="9" style="1"/>
    <col min="11263" max="11263" width="4.5" style="1" bestFit="1" customWidth="1"/>
    <col min="11264" max="11264" width="25.625" style="1" customWidth="1"/>
    <col min="11265" max="11265" width="27.25" style="1" bestFit="1" customWidth="1"/>
    <col min="11266" max="11266" width="18.5" style="1" customWidth="1"/>
    <col min="11267" max="11270" width="8.625" style="1" customWidth="1"/>
    <col min="11271" max="11271" width="19.125" style="1" customWidth="1"/>
    <col min="11272" max="11518" width="9" style="1"/>
    <col min="11519" max="11519" width="4.5" style="1" bestFit="1" customWidth="1"/>
    <col min="11520" max="11520" width="25.625" style="1" customWidth="1"/>
    <col min="11521" max="11521" width="27.25" style="1" bestFit="1" customWidth="1"/>
    <col min="11522" max="11522" width="18.5" style="1" customWidth="1"/>
    <col min="11523" max="11526" width="8.625" style="1" customWidth="1"/>
    <col min="11527" max="11527" width="19.125" style="1" customWidth="1"/>
    <col min="11528" max="11774" width="9" style="1"/>
    <col min="11775" max="11775" width="4.5" style="1" bestFit="1" customWidth="1"/>
    <col min="11776" max="11776" width="25.625" style="1" customWidth="1"/>
    <col min="11777" max="11777" width="27.25" style="1" bestFit="1" customWidth="1"/>
    <col min="11778" max="11778" width="18.5" style="1" customWidth="1"/>
    <col min="11779" max="11782" width="8.625" style="1" customWidth="1"/>
    <col min="11783" max="11783" width="19.125" style="1" customWidth="1"/>
    <col min="11784" max="12030" width="9" style="1"/>
    <col min="12031" max="12031" width="4.5" style="1" bestFit="1" customWidth="1"/>
    <col min="12032" max="12032" width="25.625" style="1" customWidth="1"/>
    <col min="12033" max="12033" width="27.25" style="1" bestFit="1" customWidth="1"/>
    <col min="12034" max="12034" width="18.5" style="1" customWidth="1"/>
    <col min="12035" max="12038" width="8.625" style="1" customWidth="1"/>
    <col min="12039" max="12039" width="19.125" style="1" customWidth="1"/>
    <col min="12040" max="12286" width="9" style="1"/>
    <col min="12287" max="12287" width="4.5" style="1" bestFit="1" customWidth="1"/>
    <col min="12288" max="12288" width="25.625" style="1" customWidth="1"/>
    <col min="12289" max="12289" width="27.25" style="1" bestFit="1" customWidth="1"/>
    <col min="12290" max="12290" width="18.5" style="1" customWidth="1"/>
    <col min="12291" max="12294" width="8.625" style="1" customWidth="1"/>
    <col min="12295" max="12295" width="19.125" style="1" customWidth="1"/>
    <col min="12296" max="12542" width="9" style="1"/>
    <col min="12543" max="12543" width="4.5" style="1" bestFit="1" customWidth="1"/>
    <col min="12544" max="12544" width="25.625" style="1" customWidth="1"/>
    <col min="12545" max="12545" width="27.25" style="1" bestFit="1" customWidth="1"/>
    <col min="12546" max="12546" width="18.5" style="1" customWidth="1"/>
    <col min="12547" max="12550" width="8.625" style="1" customWidth="1"/>
    <col min="12551" max="12551" width="19.125" style="1" customWidth="1"/>
    <col min="12552" max="12798" width="9" style="1"/>
    <col min="12799" max="12799" width="4.5" style="1" bestFit="1" customWidth="1"/>
    <col min="12800" max="12800" width="25.625" style="1" customWidth="1"/>
    <col min="12801" max="12801" width="27.25" style="1" bestFit="1" customWidth="1"/>
    <col min="12802" max="12802" width="18.5" style="1" customWidth="1"/>
    <col min="12803" max="12806" width="8.625" style="1" customWidth="1"/>
    <col min="12807" max="12807" width="19.125" style="1" customWidth="1"/>
    <col min="12808" max="13054" width="9" style="1"/>
    <col min="13055" max="13055" width="4.5" style="1" bestFit="1" customWidth="1"/>
    <col min="13056" max="13056" width="25.625" style="1" customWidth="1"/>
    <col min="13057" max="13057" width="27.25" style="1" bestFit="1" customWidth="1"/>
    <col min="13058" max="13058" width="18.5" style="1" customWidth="1"/>
    <col min="13059" max="13062" width="8.625" style="1" customWidth="1"/>
    <col min="13063" max="13063" width="19.125" style="1" customWidth="1"/>
    <col min="13064" max="13310" width="9" style="1"/>
    <col min="13311" max="13311" width="4.5" style="1" bestFit="1" customWidth="1"/>
    <col min="13312" max="13312" width="25.625" style="1" customWidth="1"/>
    <col min="13313" max="13313" width="27.25" style="1" bestFit="1" customWidth="1"/>
    <col min="13314" max="13314" width="18.5" style="1" customWidth="1"/>
    <col min="13315" max="13318" width="8.625" style="1" customWidth="1"/>
    <col min="13319" max="13319" width="19.125" style="1" customWidth="1"/>
    <col min="13320" max="13566" width="9" style="1"/>
    <col min="13567" max="13567" width="4.5" style="1" bestFit="1" customWidth="1"/>
    <col min="13568" max="13568" width="25.625" style="1" customWidth="1"/>
    <col min="13569" max="13569" width="27.25" style="1" bestFit="1" customWidth="1"/>
    <col min="13570" max="13570" width="18.5" style="1" customWidth="1"/>
    <col min="13571" max="13574" width="8.625" style="1" customWidth="1"/>
    <col min="13575" max="13575" width="19.125" style="1" customWidth="1"/>
    <col min="13576" max="13822" width="9" style="1"/>
    <col min="13823" max="13823" width="4.5" style="1" bestFit="1" customWidth="1"/>
    <col min="13824" max="13824" width="25.625" style="1" customWidth="1"/>
    <col min="13825" max="13825" width="27.25" style="1" bestFit="1" customWidth="1"/>
    <col min="13826" max="13826" width="18.5" style="1" customWidth="1"/>
    <col min="13827" max="13830" width="8.625" style="1" customWidth="1"/>
    <col min="13831" max="13831" width="19.125" style="1" customWidth="1"/>
    <col min="13832" max="14078" width="9" style="1"/>
    <col min="14079" max="14079" width="4.5" style="1" bestFit="1" customWidth="1"/>
    <col min="14080" max="14080" width="25.625" style="1" customWidth="1"/>
    <col min="14081" max="14081" width="27.25" style="1" bestFit="1" customWidth="1"/>
    <col min="14082" max="14082" width="18.5" style="1" customWidth="1"/>
    <col min="14083" max="14086" width="8.625" style="1" customWidth="1"/>
    <col min="14087" max="14087" width="19.125" style="1" customWidth="1"/>
    <col min="14088" max="14334" width="9" style="1"/>
    <col min="14335" max="14335" width="4.5" style="1" bestFit="1" customWidth="1"/>
    <col min="14336" max="14336" width="25.625" style="1" customWidth="1"/>
    <col min="14337" max="14337" width="27.25" style="1" bestFit="1" customWidth="1"/>
    <col min="14338" max="14338" width="18.5" style="1" customWidth="1"/>
    <col min="14339" max="14342" width="8.625" style="1" customWidth="1"/>
    <col min="14343" max="14343" width="19.125" style="1" customWidth="1"/>
    <col min="14344" max="14590" width="9" style="1"/>
    <col min="14591" max="14591" width="4.5" style="1" bestFit="1" customWidth="1"/>
    <col min="14592" max="14592" width="25.625" style="1" customWidth="1"/>
    <col min="14593" max="14593" width="27.25" style="1" bestFit="1" customWidth="1"/>
    <col min="14594" max="14594" width="18.5" style="1" customWidth="1"/>
    <col min="14595" max="14598" width="8.625" style="1" customWidth="1"/>
    <col min="14599" max="14599" width="19.125" style="1" customWidth="1"/>
    <col min="14600" max="14846" width="9" style="1"/>
    <col min="14847" max="14847" width="4.5" style="1" bestFit="1" customWidth="1"/>
    <col min="14848" max="14848" width="25.625" style="1" customWidth="1"/>
    <col min="14849" max="14849" width="27.25" style="1" bestFit="1" customWidth="1"/>
    <col min="14850" max="14850" width="18.5" style="1" customWidth="1"/>
    <col min="14851" max="14854" width="8.625" style="1" customWidth="1"/>
    <col min="14855" max="14855" width="19.125" style="1" customWidth="1"/>
    <col min="14856" max="15102" width="9" style="1"/>
    <col min="15103" max="15103" width="4.5" style="1" bestFit="1" customWidth="1"/>
    <col min="15104" max="15104" width="25.625" style="1" customWidth="1"/>
    <col min="15105" max="15105" width="27.25" style="1" bestFit="1" customWidth="1"/>
    <col min="15106" max="15106" width="18.5" style="1" customWidth="1"/>
    <col min="15107" max="15110" width="8.625" style="1" customWidth="1"/>
    <col min="15111" max="15111" width="19.125" style="1" customWidth="1"/>
    <col min="15112" max="15358" width="9" style="1"/>
    <col min="15359" max="15359" width="4.5" style="1" bestFit="1" customWidth="1"/>
    <col min="15360" max="15360" width="25.625" style="1" customWidth="1"/>
    <col min="15361" max="15361" width="27.25" style="1" bestFit="1" customWidth="1"/>
    <col min="15362" max="15362" width="18.5" style="1" customWidth="1"/>
    <col min="15363" max="15366" width="8.625" style="1" customWidth="1"/>
    <col min="15367" max="15367" width="19.125" style="1" customWidth="1"/>
    <col min="15368" max="15614" width="9" style="1"/>
    <col min="15615" max="15615" width="4.5" style="1" bestFit="1" customWidth="1"/>
    <col min="15616" max="15616" width="25.625" style="1" customWidth="1"/>
    <col min="15617" max="15617" width="27.25" style="1" bestFit="1" customWidth="1"/>
    <col min="15618" max="15618" width="18.5" style="1" customWidth="1"/>
    <col min="15619" max="15622" width="8.625" style="1" customWidth="1"/>
    <col min="15623" max="15623" width="19.125" style="1" customWidth="1"/>
    <col min="15624" max="15870" width="9" style="1"/>
    <col min="15871" max="15871" width="4.5" style="1" bestFit="1" customWidth="1"/>
    <col min="15872" max="15872" width="25.625" style="1" customWidth="1"/>
    <col min="15873" max="15873" width="27.25" style="1" bestFit="1" customWidth="1"/>
    <col min="15874" max="15874" width="18.5" style="1" customWidth="1"/>
    <col min="15875" max="15878" width="8.625" style="1" customWidth="1"/>
    <col min="15879" max="15879" width="19.125" style="1" customWidth="1"/>
    <col min="15880" max="16126" width="9" style="1"/>
    <col min="16127" max="16127" width="4.5" style="1" bestFit="1" customWidth="1"/>
    <col min="16128" max="16128" width="25.625" style="1" customWidth="1"/>
    <col min="16129" max="16129" width="27.25" style="1" bestFit="1" customWidth="1"/>
    <col min="16130" max="16130" width="18.5" style="1" customWidth="1"/>
    <col min="16131" max="16134" width="8.625" style="1" customWidth="1"/>
    <col min="16135" max="16135" width="19.125" style="1" customWidth="1"/>
    <col min="16136" max="16384" width="9" style="1"/>
  </cols>
  <sheetData>
    <row r="1" spans="1:11" ht="19.5" customHeight="1" x14ac:dyDescent="0.4">
      <c r="A1" s="54" t="s">
        <v>0</v>
      </c>
      <c r="B1" s="54"/>
      <c r="C1" s="54"/>
      <c r="D1" s="54"/>
      <c r="E1" s="55" t="s">
        <v>1</v>
      </c>
      <c r="F1" s="56"/>
      <c r="G1" s="56"/>
    </row>
    <row r="2" spans="1:11" ht="48.95" customHeight="1" thickBot="1" x14ac:dyDescent="0.45">
      <c r="A2" s="54"/>
      <c r="B2" s="54"/>
      <c r="C2" s="54"/>
      <c r="D2" s="54"/>
      <c r="E2" s="57"/>
      <c r="F2" s="57"/>
      <c r="G2" s="57"/>
    </row>
    <row r="3" spans="1:11" ht="30" customHeight="1" thickBot="1" x14ac:dyDescent="0.45">
      <c r="A3" s="60" t="s">
        <v>2</v>
      </c>
      <c r="B3" s="60"/>
      <c r="C3" s="60"/>
      <c r="D3" s="60"/>
      <c r="E3" s="60"/>
      <c r="F3" s="60"/>
      <c r="G3" s="60"/>
    </row>
    <row r="4" spans="1:11" ht="32.25" customHeight="1" x14ac:dyDescent="0.4">
      <c r="A4" s="38"/>
      <c r="B4" s="34" t="s">
        <v>3</v>
      </c>
      <c r="C4" s="35" t="s">
        <v>4</v>
      </c>
      <c r="D4" s="36" t="s">
        <v>90</v>
      </c>
      <c r="E4" s="65" t="s">
        <v>91</v>
      </c>
      <c r="F4" s="66"/>
      <c r="G4" s="37" t="s">
        <v>5</v>
      </c>
      <c r="K4" s="40"/>
    </row>
    <row r="5" spans="1:11" ht="33" customHeight="1" x14ac:dyDescent="0.4">
      <c r="A5" s="2">
        <v>1</v>
      </c>
      <c r="B5" s="3" t="s">
        <v>6</v>
      </c>
      <c r="C5" s="3" t="s">
        <v>7</v>
      </c>
      <c r="D5" s="51"/>
      <c r="E5" s="58"/>
      <c r="F5" s="59"/>
      <c r="G5" s="4">
        <f>'積算内訳（1本庁舎）'!$J$22</f>
        <v>0</v>
      </c>
      <c r="J5" s="39"/>
      <c r="K5" s="40"/>
    </row>
    <row r="6" spans="1:11" ht="33" customHeight="1" x14ac:dyDescent="0.4">
      <c r="A6" s="2">
        <v>2</v>
      </c>
      <c r="B6" s="3" t="s">
        <v>8</v>
      </c>
      <c r="C6" s="3" t="s">
        <v>9</v>
      </c>
      <c r="D6" s="51"/>
      <c r="E6" s="58"/>
      <c r="F6" s="59"/>
      <c r="G6" s="4">
        <f>'積算内訳（２旧八潮市立保健センター（閉所））'!$J$22</f>
        <v>0</v>
      </c>
      <c r="J6" s="39"/>
    </row>
    <row r="7" spans="1:11" ht="33" customHeight="1" x14ac:dyDescent="0.4">
      <c r="A7" s="2">
        <v>3</v>
      </c>
      <c r="B7" s="5" t="s">
        <v>10</v>
      </c>
      <c r="C7" s="5" t="s">
        <v>11</v>
      </c>
      <c r="D7" s="51"/>
      <c r="E7" s="58"/>
      <c r="F7" s="59"/>
      <c r="G7" s="4">
        <f>'積算内訳（３文化スポーツセンター（閉館））'!$J$22</f>
        <v>0</v>
      </c>
      <c r="J7" s="39"/>
    </row>
    <row r="8" spans="1:11" ht="33" customHeight="1" x14ac:dyDescent="0.4">
      <c r="A8" s="2">
        <v>4</v>
      </c>
      <c r="B8" s="3" t="s">
        <v>12</v>
      </c>
      <c r="C8" s="3" t="s">
        <v>13</v>
      </c>
      <c r="D8" s="51"/>
      <c r="E8" s="58"/>
      <c r="F8" s="59"/>
      <c r="G8" s="4">
        <f>'積算内訳（４駅前出張所）'!$J$22</f>
        <v>0</v>
      </c>
      <c r="J8" s="39"/>
    </row>
    <row r="9" spans="1:11" ht="33" customHeight="1" x14ac:dyDescent="0.4">
      <c r="A9" s="2">
        <v>5</v>
      </c>
      <c r="B9" s="3" t="s">
        <v>14</v>
      </c>
      <c r="C9" s="3" t="s">
        <v>15</v>
      </c>
      <c r="D9" s="51"/>
      <c r="E9" s="58"/>
      <c r="F9" s="59"/>
      <c r="G9" s="4">
        <f>'積算内訳（５リサイクルプラザ）'!$J$22</f>
        <v>0</v>
      </c>
      <c r="J9" s="39"/>
    </row>
    <row r="10" spans="1:11" ht="33" customHeight="1" x14ac:dyDescent="0.4">
      <c r="A10" s="2">
        <v>6</v>
      </c>
      <c r="B10" s="5" t="s">
        <v>16</v>
      </c>
      <c r="C10" s="3" t="s">
        <v>17</v>
      </c>
      <c r="D10" s="51"/>
      <c r="E10" s="58"/>
      <c r="F10" s="59"/>
      <c r="G10" s="4">
        <f>'積算内訳（６八幡図書館・公民館）'!$J$22</f>
        <v>0</v>
      </c>
      <c r="J10" s="39"/>
    </row>
    <row r="11" spans="1:11" ht="33" customHeight="1" x14ac:dyDescent="0.4">
      <c r="A11" s="2">
        <v>7</v>
      </c>
      <c r="B11" s="5" t="s">
        <v>18</v>
      </c>
      <c r="C11" s="3" t="s">
        <v>19</v>
      </c>
      <c r="D11" s="51"/>
      <c r="E11" s="58"/>
      <c r="F11" s="59"/>
      <c r="G11" s="4">
        <f>'積算内訳（７勤労者福祉・スポーツセンター）'!$J$22</f>
        <v>0</v>
      </c>
      <c r="J11" s="39"/>
    </row>
    <row r="12" spans="1:11" ht="33" customHeight="1" x14ac:dyDescent="0.4">
      <c r="A12" s="2">
        <v>8</v>
      </c>
      <c r="B12" s="5" t="s">
        <v>20</v>
      </c>
      <c r="C12" s="3" t="s">
        <v>21</v>
      </c>
      <c r="D12" s="51"/>
      <c r="E12" s="58"/>
      <c r="F12" s="59"/>
      <c r="G12" s="4">
        <f>'積算内訳（８資料館）'!$J$22</f>
        <v>0</v>
      </c>
      <c r="J12" s="39"/>
    </row>
    <row r="13" spans="1:11" ht="33" customHeight="1" x14ac:dyDescent="0.4">
      <c r="A13" s="2">
        <v>9</v>
      </c>
      <c r="B13" s="5" t="s">
        <v>22</v>
      </c>
      <c r="C13" s="3" t="s">
        <v>23</v>
      </c>
      <c r="D13" s="51"/>
      <c r="E13" s="58"/>
      <c r="F13" s="59"/>
      <c r="G13" s="4">
        <f>'積算内訳（９南川崎保育所）'!$J$22</f>
        <v>0</v>
      </c>
      <c r="J13" s="39"/>
    </row>
    <row r="14" spans="1:11" ht="33" customHeight="1" x14ac:dyDescent="0.4">
      <c r="A14" s="2">
        <v>10</v>
      </c>
      <c r="B14" s="3" t="s">
        <v>24</v>
      </c>
      <c r="C14" s="3" t="s">
        <v>25</v>
      </c>
      <c r="D14" s="51"/>
      <c r="E14" s="58"/>
      <c r="F14" s="59"/>
      <c r="G14" s="4">
        <f>'積算内訳（10北公園）'!$J$22</f>
        <v>0</v>
      </c>
      <c r="J14" s="39"/>
    </row>
    <row r="15" spans="1:11" ht="33" customHeight="1" x14ac:dyDescent="0.4">
      <c r="A15" s="2">
        <v>11</v>
      </c>
      <c r="B15" s="3" t="s">
        <v>26</v>
      </c>
      <c r="C15" s="3" t="s">
        <v>27</v>
      </c>
      <c r="D15" s="51"/>
      <c r="E15" s="58"/>
      <c r="F15" s="59"/>
      <c r="G15" s="4">
        <f>'積算内訳（11八潮メセナ）'!$J$22</f>
        <v>0</v>
      </c>
      <c r="J15" s="39"/>
    </row>
    <row r="16" spans="1:11" ht="33" customHeight="1" x14ac:dyDescent="0.4">
      <c r="A16" s="2">
        <v>12</v>
      </c>
      <c r="B16" s="3" t="s">
        <v>28</v>
      </c>
      <c r="C16" s="3" t="s">
        <v>29</v>
      </c>
      <c r="D16" s="51"/>
      <c r="E16" s="58"/>
      <c r="F16" s="59"/>
      <c r="G16" s="4">
        <f>'積算内訳（12八潮市立鶴ヶ曽根体育館）'!$J$22</f>
        <v>0</v>
      </c>
      <c r="J16" s="39"/>
    </row>
    <row r="17" spans="1:10" ht="33" customHeight="1" x14ac:dyDescent="0.4">
      <c r="A17" s="2">
        <v>13</v>
      </c>
      <c r="B17" s="3" t="s">
        <v>30</v>
      </c>
      <c r="C17" s="3" t="s">
        <v>31</v>
      </c>
      <c r="D17" s="51"/>
      <c r="E17" s="58"/>
      <c r="F17" s="59"/>
      <c r="G17" s="4">
        <f>'積算内訳（13浮塚排水機場）'!$J$22</f>
        <v>0</v>
      </c>
      <c r="J17" s="39"/>
    </row>
    <row r="18" spans="1:10" ht="33" customHeight="1" x14ac:dyDescent="0.4">
      <c r="A18" s="2">
        <v>14</v>
      </c>
      <c r="B18" s="3" t="s">
        <v>32</v>
      </c>
      <c r="C18" s="3" t="s">
        <v>33</v>
      </c>
      <c r="D18" s="51"/>
      <c r="E18" s="58"/>
      <c r="F18" s="59"/>
      <c r="G18" s="4">
        <f>'積算内訳（14木曽根排水機場）'!$J$22</f>
        <v>0</v>
      </c>
      <c r="J18" s="39"/>
    </row>
    <row r="19" spans="1:10" ht="33" customHeight="1" x14ac:dyDescent="0.4">
      <c r="A19" s="2">
        <v>15</v>
      </c>
      <c r="B19" s="3" t="s">
        <v>34</v>
      </c>
      <c r="C19" s="3" t="s">
        <v>35</v>
      </c>
      <c r="D19" s="51"/>
      <c r="E19" s="58"/>
      <c r="F19" s="59"/>
      <c r="G19" s="4">
        <f>'積算内訳（15中馬場排水機場）'!$J$22</f>
        <v>0</v>
      </c>
      <c r="J19" s="39"/>
    </row>
    <row r="20" spans="1:10" ht="33" customHeight="1" x14ac:dyDescent="0.4">
      <c r="A20" s="2">
        <v>16</v>
      </c>
      <c r="B20" s="3" t="s">
        <v>36</v>
      </c>
      <c r="C20" s="3" t="s">
        <v>37</v>
      </c>
      <c r="D20" s="51"/>
      <c r="E20" s="58"/>
      <c r="F20" s="59"/>
      <c r="G20" s="4">
        <f>'積算内訳（16古新田排水機場）'!$J$22</f>
        <v>0</v>
      </c>
      <c r="J20" s="39"/>
    </row>
    <row r="21" spans="1:10" ht="33" customHeight="1" x14ac:dyDescent="0.4">
      <c r="A21" s="2">
        <v>17</v>
      </c>
      <c r="B21" s="5" t="s">
        <v>38</v>
      </c>
      <c r="C21" s="3" t="s">
        <v>39</v>
      </c>
      <c r="D21" s="51"/>
      <c r="E21" s="58"/>
      <c r="F21" s="59"/>
      <c r="G21" s="4">
        <f>'積算内訳（17八條小学校） '!$J$22</f>
        <v>0</v>
      </c>
      <c r="J21" s="39"/>
    </row>
    <row r="22" spans="1:10" ht="33" customHeight="1" x14ac:dyDescent="0.4">
      <c r="A22" s="2">
        <v>18</v>
      </c>
      <c r="B22" s="5" t="s">
        <v>40</v>
      </c>
      <c r="C22" s="3" t="s">
        <v>41</v>
      </c>
      <c r="D22" s="51"/>
      <c r="E22" s="58"/>
      <c r="F22" s="59"/>
      <c r="G22" s="4">
        <f>'積算内訳（18潮止小学校）'!$J$22</f>
        <v>0</v>
      </c>
      <c r="J22" s="39"/>
    </row>
    <row r="23" spans="1:10" ht="33" customHeight="1" x14ac:dyDescent="0.4">
      <c r="A23" s="2">
        <v>19</v>
      </c>
      <c r="B23" s="5" t="s">
        <v>42</v>
      </c>
      <c r="C23" s="3" t="s">
        <v>43</v>
      </c>
      <c r="D23" s="51"/>
      <c r="E23" s="58"/>
      <c r="F23" s="59"/>
      <c r="G23" s="4">
        <f>'積算内訳（19八幡小学校）'!$J$22</f>
        <v>0</v>
      </c>
      <c r="J23" s="39"/>
    </row>
    <row r="24" spans="1:10" ht="33" customHeight="1" x14ac:dyDescent="0.4">
      <c r="A24" s="2">
        <v>20</v>
      </c>
      <c r="B24" s="5" t="s">
        <v>44</v>
      </c>
      <c r="C24" s="3" t="s">
        <v>45</v>
      </c>
      <c r="D24" s="51"/>
      <c r="E24" s="58"/>
      <c r="F24" s="59"/>
      <c r="G24" s="4">
        <f>'積算内訳（20大曽根小学校）'!$J$22</f>
        <v>0</v>
      </c>
      <c r="J24" s="39"/>
    </row>
    <row r="25" spans="1:10" ht="33" customHeight="1" x14ac:dyDescent="0.4">
      <c r="A25" s="2">
        <v>21</v>
      </c>
      <c r="B25" s="5" t="s">
        <v>46</v>
      </c>
      <c r="C25" s="3" t="s">
        <v>47</v>
      </c>
      <c r="D25" s="51"/>
      <c r="E25" s="58"/>
      <c r="F25" s="59"/>
      <c r="G25" s="4">
        <f>'積算内訳（21松之木小学校）'!$J$22</f>
        <v>0</v>
      </c>
      <c r="J25" s="39"/>
    </row>
    <row r="26" spans="1:10" ht="33" customHeight="1" x14ac:dyDescent="0.4">
      <c r="A26" s="2">
        <v>22</v>
      </c>
      <c r="B26" s="5" t="s">
        <v>48</v>
      </c>
      <c r="C26" s="3" t="s">
        <v>49</v>
      </c>
      <c r="D26" s="51"/>
      <c r="E26" s="58"/>
      <c r="F26" s="59"/>
      <c r="G26" s="4">
        <f>'積算内訳（22中川小学校）'!$J$22</f>
        <v>0</v>
      </c>
      <c r="J26" s="39"/>
    </row>
    <row r="27" spans="1:10" ht="33" customHeight="1" x14ac:dyDescent="0.4">
      <c r="A27" s="2">
        <v>23</v>
      </c>
      <c r="B27" s="5" t="s">
        <v>50</v>
      </c>
      <c r="C27" s="3" t="s">
        <v>51</v>
      </c>
      <c r="D27" s="51"/>
      <c r="E27" s="58"/>
      <c r="F27" s="59"/>
      <c r="G27" s="4">
        <f>'積算内訳（23八條北小学校）'!$J$22</f>
        <v>0</v>
      </c>
      <c r="J27" s="39"/>
    </row>
    <row r="28" spans="1:10" ht="33" customHeight="1" x14ac:dyDescent="0.4">
      <c r="A28" s="2">
        <v>24</v>
      </c>
      <c r="B28" s="5" t="s">
        <v>52</v>
      </c>
      <c r="C28" s="3" t="s">
        <v>53</v>
      </c>
      <c r="D28" s="51"/>
      <c r="E28" s="58"/>
      <c r="F28" s="59"/>
      <c r="G28" s="4">
        <f>'積算内訳（24大瀬小学校）'!$J$22</f>
        <v>0</v>
      </c>
      <c r="J28" s="39"/>
    </row>
    <row r="29" spans="1:10" ht="33" customHeight="1" x14ac:dyDescent="0.4">
      <c r="A29" s="2">
        <v>25</v>
      </c>
      <c r="B29" s="5" t="s">
        <v>54</v>
      </c>
      <c r="C29" s="3" t="s">
        <v>55</v>
      </c>
      <c r="D29" s="51"/>
      <c r="E29" s="58"/>
      <c r="F29" s="59"/>
      <c r="G29" s="4">
        <f>'積算内訳（25大原小学校）'!$J$22</f>
        <v>0</v>
      </c>
      <c r="J29" s="39"/>
    </row>
    <row r="30" spans="1:10" ht="33" customHeight="1" x14ac:dyDescent="0.4">
      <c r="A30" s="2">
        <v>26</v>
      </c>
      <c r="B30" s="5" t="s">
        <v>56</v>
      </c>
      <c r="C30" s="3" t="s">
        <v>57</v>
      </c>
      <c r="D30" s="51"/>
      <c r="E30" s="58"/>
      <c r="F30" s="59"/>
      <c r="G30" s="4">
        <f>'積算内訳（26柳之宮小学校）'!$J$22</f>
        <v>0</v>
      </c>
      <c r="J30" s="39"/>
    </row>
    <row r="31" spans="1:10" ht="33" customHeight="1" x14ac:dyDescent="0.4">
      <c r="A31" s="2">
        <v>27</v>
      </c>
      <c r="B31" s="5" t="s">
        <v>58</v>
      </c>
      <c r="C31" s="3" t="s">
        <v>59</v>
      </c>
      <c r="D31" s="51"/>
      <c r="E31" s="58"/>
      <c r="F31" s="59"/>
      <c r="G31" s="4">
        <f>'積算内訳（27八潮中学校）'!$J$22</f>
        <v>0</v>
      </c>
      <c r="J31" s="39"/>
    </row>
    <row r="32" spans="1:10" ht="33" customHeight="1" x14ac:dyDescent="0.4">
      <c r="A32" s="2">
        <v>28</v>
      </c>
      <c r="B32" s="5" t="s">
        <v>60</v>
      </c>
      <c r="C32" s="3" t="s">
        <v>61</v>
      </c>
      <c r="D32" s="51"/>
      <c r="E32" s="58"/>
      <c r="F32" s="59"/>
      <c r="G32" s="4">
        <f>'積算内訳（28大原中学校）'!$J$22</f>
        <v>0</v>
      </c>
      <c r="J32" s="39"/>
    </row>
    <row r="33" spans="1:10" ht="33" customHeight="1" x14ac:dyDescent="0.4">
      <c r="A33" s="2">
        <v>29</v>
      </c>
      <c r="B33" s="5" t="s">
        <v>62</v>
      </c>
      <c r="C33" s="3" t="s">
        <v>63</v>
      </c>
      <c r="D33" s="51"/>
      <c r="E33" s="58"/>
      <c r="F33" s="59"/>
      <c r="G33" s="4">
        <f>'積算内訳（29八條中学校）'!$J$22</f>
        <v>0</v>
      </c>
      <c r="J33" s="39"/>
    </row>
    <row r="34" spans="1:10" ht="33" customHeight="1" x14ac:dyDescent="0.4">
      <c r="A34" s="2">
        <v>30</v>
      </c>
      <c r="B34" s="3" t="s">
        <v>64</v>
      </c>
      <c r="C34" s="3" t="s">
        <v>65</v>
      </c>
      <c r="D34" s="51"/>
      <c r="E34" s="58"/>
      <c r="F34" s="59"/>
      <c r="G34" s="4">
        <f>'積算内訳（30八幡中学校）'!$J$22</f>
        <v>0</v>
      </c>
      <c r="J34" s="39"/>
    </row>
    <row r="35" spans="1:10" ht="33" customHeight="1" x14ac:dyDescent="0.4">
      <c r="A35" s="2">
        <v>31</v>
      </c>
      <c r="B35" s="3" t="s">
        <v>66</v>
      </c>
      <c r="C35" s="3" t="s">
        <v>67</v>
      </c>
      <c r="D35" s="51"/>
      <c r="E35" s="58"/>
      <c r="F35" s="59"/>
      <c r="G35" s="4">
        <f>'積算内訳（31潮止中学校）'!$J$22</f>
        <v>0</v>
      </c>
      <c r="J35" s="39"/>
    </row>
    <row r="36" spans="1:10" ht="33" customHeight="1" x14ac:dyDescent="0.4">
      <c r="A36" s="2">
        <v>32</v>
      </c>
      <c r="B36" s="5" t="s">
        <v>68</v>
      </c>
      <c r="C36" s="3" t="s">
        <v>69</v>
      </c>
      <c r="D36" s="51"/>
      <c r="E36" s="58"/>
      <c r="F36" s="59"/>
      <c r="G36" s="4">
        <f>'積算内訳（32西袋排水機場）'!$J$22</f>
        <v>0</v>
      </c>
      <c r="J36" s="39"/>
    </row>
    <row r="37" spans="1:10" ht="33" customHeight="1" x14ac:dyDescent="0.4">
      <c r="A37" s="2">
        <v>33</v>
      </c>
      <c r="B37" s="5" t="s">
        <v>70</v>
      </c>
      <c r="C37" s="3" t="s">
        <v>71</v>
      </c>
      <c r="D37" s="51"/>
      <c r="E37" s="58"/>
      <c r="F37" s="59"/>
      <c r="G37" s="4">
        <f>'積算内訳（33南後谷排水機場）'!$J$22</f>
        <v>0</v>
      </c>
      <c r="J37" s="39"/>
    </row>
    <row r="38" spans="1:10" ht="33" customHeight="1" x14ac:dyDescent="0.4">
      <c r="A38" s="2">
        <v>34</v>
      </c>
      <c r="B38" s="3" t="s">
        <v>72</v>
      </c>
      <c r="C38" s="3" t="s">
        <v>73</v>
      </c>
      <c r="D38" s="51"/>
      <c r="E38" s="58"/>
      <c r="F38" s="59"/>
      <c r="G38" s="4">
        <f>'積算内訳（34鳥内排水機場）'!$J$22</f>
        <v>0</v>
      </c>
      <c r="J38" s="39"/>
    </row>
    <row r="39" spans="1:10" ht="33" customHeight="1" x14ac:dyDescent="0.4">
      <c r="A39" s="2">
        <v>35</v>
      </c>
      <c r="B39" s="3" t="s">
        <v>74</v>
      </c>
      <c r="C39" s="3" t="s">
        <v>75</v>
      </c>
      <c r="D39" s="51"/>
      <c r="E39" s="58"/>
      <c r="F39" s="59"/>
      <c r="G39" s="4">
        <f>'積算内訳（35西袋汚水中継ポンプ場）'!$J$22</f>
        <v>0</v>
      </c>
      <c r="J39" s="39"/>
    </row>
    <row r="40" spans="1:10" ht="33" customHeight="1" x14ac:dyDescent="0.4">
      <c r="A40" s="2">
        <v>36</v>
      </c>
      <c r="B40" s="3" t="s">
        <v>86</v>
      </c>
      <c r="C40" s="3" t="s">
        <v>87</v>
      </c>
      <c r="D40" s="51"/>
      <c r="E40" s="58"/>
      <c r="F40" s="59"/>
      <c r="G40" s="4">
        <f>'積算内訳（36中央浄水場）'!$J$22</f>
        <v>0</v>
      </c>
      <c r="J40" s="39"/>
    </row>
    <row r="41" spans="1:10" ht="33" customHeight="1" thickBot="1" x14ac:dyDescent="0.45">
      <c r="A41" s="2">
        <v>37</v>
      </c>
      <c r="B41" s="3" t="s">
        <v>88</v>
      </c>
      <c r="C41" s="3" t="s">
        <v>89</v>
      </c>
      <c r="D41" s="51"/>
      <c r="E41" s="58"/>
      <c r="F41" s="59"/>
      <c r="G41" s="4">
        <f>'積算内訳（37南部配水場）'!$J$22</f>
        <v>0</v>
      </c>
      <c r="J41" s="39"/>
    </row>
    <row r="42" spans="1:10" ht="33" customHeight="1" thickBot="1" x14ac:dyDescent="0.45">
      <c r="A42" s="61" t="s">
        <v>76</v>
      </c>
      <c r="B42" s="62"/>
      <c r="C42" s="62"/>
      <c r="D42" s="62"/>
      <c r="E42" s="62"/>
      <c r="F42" s="62"/>
      <c r="G42" s="6">
        <f>SUM(G5:G41)</f>
        <v>0</v>
      </c>
    </row>
    <row r="43" spans="1:10" ht="33" customHeight="1" thickBot="1" x14ac:dyDescent="0.45">
      <c r="A43" s="61" t="s">
        <v>77</v>
      </c>
      <c r="B43" s="62"/>
      <c r="C43" s="62"/>
      <c r="D43" s="62"/>
      <c r="E43" s="62"/>
      <c r="F43" s="62"/>
      <c r="G43" s="7">
        <f>ROUNDUP(G42/1.1,0)</f>
        <v>0</v>
      </c>
    </row>
    <row r="45" spans="1:10" ht="27.75" customHeight="1" x14ac:dyDescent="0.4">
      <c r="B45" s="63" t="s">
        <v>78</v>
      </c>
      <c r="C45" s="63"/>
    </row>
    <row r="46" spans="1:10" ht="33" customHeight="1" x14ac:dyDescent="0.4">
      <c r="B46" s="63" t="s">
        <v>79</v>
      </c>
      <c r="C46" s="63"/>
    </row>
    <row r="47" spans="1:10" ht="33" customHeight="1" x14ac:dyDescent="0.4">
      <c r="B47" s="64" t="s">
        <v>80</v>
      </c>
      <c r="C47" s="64"/>
      <c r="D47" s="64"/>
      <c r="E47" s="64"/>
      <c r="F47" s="64"/>
    </row>
  </sheetData>
  <mergeCells count="48">
    <mergeCell ref="E38:F38"/>
    <mergeCell ref="E39:F39"/>
    <mergeCell ref="E4:F4"/>
    <mergeCell ref="A42:F42"/>
    <mergeCell ref="E37:F37"/>
    <mergeCell ref="E40:F40"/>
    <mergeCell ref="E41:F41"/>
    <mergeCell ref="E34:F34"/>
    <mergeCell ref="E35:F35"/>
    <mergeCell ref="E36:F36"/>
    <mergeCell ref="E31:F31"/>
    <mergeCell ref="E32:F32"/>
    <mergeCell ref="E33:F33"/>
    <mergeCell ref="E28:F28"/>
    <mergeCell ref="E29:F29"/>
    <mergeCell ref="E30:F30"/>
    <mergeCell ref="A43:F43"/>
    <mergeCell ref="B45:C45"/>
    <mergeCell ref="B46:C46"/>
    <mergeCell ref="B47:C47"/>
    <mergeCell ref="D47:F47"/>
    <mergeCell ref="E25:F25"/>
    <mergeCell ref="E26:F26"/>
    <mergeCell ref="E27:F27"/>
    <mergeCell ref="E22:F22"/>
    <mergeCell ref="E23:F23"/>
    <mergeCell ref="E24:F24"/>
    <mergeCell ref="E20:F20"/>
    <mergeCell ref="E21:F21"/>
    <mergeCell ref="E16:F16"/>
    <mergeCell ref="E17:F17"/>
    <mergeCell ref="E18:F18"/>
    <mergeCell ref="E15:F15"/>
    <mergeCell ref="E10:F10"/>
    <mergeCell ref="E11:F11"/>
    <mergeCell ref="E12:F12"/>
    <mergeCell ref="E19:F19"/>
    <mergeCell ref="E9:F9"/>
    <mergeCell ref="E5:F5"/>
    <mergeCell ref="E6:F6"/>
    <mergeCell ref="E13:F13"/>
    <mergeCell ref="E14:F14"/>
    <mergeCell ref="A1:D2"/>
    <mergeCell ref="E1:G1"/>
    <mergeCell ref="E2:G2"/>
    <mergeCell ref="E7:F7"/>
    <mergeCell ref="E8:F8"/>
    <mergeCell ref="A3:G3"/>
  </mergeCells>
  <phoneticPr fontId="4"/>
  <pageMargins left="1.1023622047244095" right="0.70866141732283472" top="0.74803149606299213" bottom="0.74803149606299213" header="0.31496062992125984" footer="0.31496062992125984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715D4-9E86-4AF3-A2E9-B226B865F8F6}">
  <sheetPr>
    <tabColor rgb="FFFFFF00"/>
  </sheetPr>
  <dimension ref="A3:J35"/>
  <sheetViews>
    <sheetView view="pageBreakPreview" topLeftCell="A20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21.125" style="14" customWidth="1"/>
    <col min="3" max="3" width="13.5" style="8" customWidth="1"/>
    <col min="4" max="4" width="16.875" style="15" customWidth="1"/>
    <col min="5" max="5" width="9.75" style="8" customWidth="1"/>
    <col min="6" max="6" width="22.25" style="12" customWidth="1"/>
    <col min="7" max="7" width="15.625" style="8" customWidth="1"/>
    <col min="8" max="8" width="15.75" style="12" customWidth="1"/>
    <col min="9" max="9" width="19.75" style="12" customWidth="1"/>
    <col min="10" max="10" width="22.375" style="13" customWidth="1"/>
    <col min="11" max="256" width="9" style="8"/>
    <col min="257" max="257" width="2.25" style="8" customWidth="1"/>
    <col min="258" max="258" width="21.125" style="8" customWidth="1"/>
    <col min="259" max="259" width="13.5" style="8" customWidth="1"/>
    <col min="260" max="260" width="16.87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5.75" style="8" customWidth="1"/>
    <col min="265" max="265" width="19.75" style="8" customWidth="1"/>
    <col min="266" max="266" width="22.375" style="8" customWidth="1"/>
    <col min="267" max="512" width="9" style="8"/>
    <col min="513" max="513" width="2.25" style="8" customWidth="1"/>
    <col min="514" max="514" width="21.125" style="8" customWidth="1"/>
    <col min="515" max="515" width="13.5" style="8" customWidth="1"/>
    <col min="516" max="516" width="16.87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5.75" style="8" customWidth="1"/>
    <col min="521" max="521" width="19.75" style="8" customWidth="1"/>
    <col min="522" max="522" width="22.375" style="8" customWidth="1"/>
    <col min="523" max="768" width="9" style="8"/>
    <col min="769" max="769" width="2.25" style="8" customWidth="1"/>
    <col min="770" max="770" width="21.125" style="8" customWidth="1"/>
    <col min="771" max="771" width="13.5" style="8" customWidth="1"/>
    <col min="772" max="772" width="16.87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5.75" style="8" customWidth="1"/>
    <col min="777" max="777" width="19.75" style="8" customWidth="1"/>
    <col min="778" max="778" width="22.375" style="8" customWidth="1"/>
    <col min="779" max="1024" width="9" style="8"/>
    <col min="1025" max="1025" width="2.25" style="8" customWidth="1"/>
    <col min="1026" max="1026" width="21.125" style="8" customWidth="1"/>
    <col min="1027" max="1027" width="13.5" style="8" customWidth="1"/>
    <col min="1028" max="1028" width="16.87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5.75" style="8" customWidth="1"/>
    <col min="1033" max="1033" width="19.75" style="8" customWidth="1"/>
    <col min="1034" max="1034" width="22.375" style="8" customWidth="1"/>
    <col min="1035" max="1280" width="9" style="8"/>
    <col min="1281" max="1281" width="2.25" style="8" customWidth="1"/>
    <col min="1282" max="1282" width="21.125" style="8" customWidth="1"/>
    <col min="1283" max="1283" width="13.5" style="8" customWidth="1"/>
    <col min="1284" max="1284" width="16.87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5.75" style="8" customWidth="1"/>
    <col min="1289" max="1289" width="19.75" style="8" customWidth="1"/>
    <col min="1290" max="1290" width="22.375" style="8" customWidth="1"/>
    <col min="1291" max="1536" width="9" style="8"/>
    <col min="1537" max="1537" width="2.25" style="8" customWidth="1"/>
    <col min="1538" max="1538" width="21.125" style="8" customWidth="1"/>
    <col min="1539" max="1539" width="13.5" style="8" customWidth="1"/>
    <col min="1540" max="1540" width="16.87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5.75" style="8" customWidth="1"/>
    <col min="1545" max="1545" width="19.75" style="8" customWidth="1"/>
    <col min="1546" max="1546" width="22.375" style="8" customWidth="1"/>
    <col min="1547" max="1792" width="9" style="8"/>
    <col min="1793" max="1793" width="2.25" style="8" customWidth="1"/>
    <col min="1794" max="1794" width="21.125" style="8" customWidth="1"/>
    <col min="1795" max="1795" width="13.5" style="8" customWidth="1"/>
    <col min="1796" max="1796" width="16.87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5.75" style="8" customWidth="1"/>
    <col min="1801" max="1801" width="19.75" style="8" customWidth="1"/>
    <col min="1802" max="1802" width="22.375" style="8" customWidth="1"/>
    <col min="1803" max="2048" width="9" style="8"/>
    <col min="2049" max="2049" width="2.25" style="8" customWidth="1"/>
    <col min="2050" max="2050" width="21.125" style="8" customWidth="1"/>
    <col min="2051" max="2051" width="13.5" style="8" customWidth="1"/>
    <col min="2052" max="2052" width="16.87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5.75" style="8" customWidth="1"/>
    <col min="2057" max="2057" width="19.75" style="8" customWidth="1"/>
    <col min="2058" max="2058" width="22.375" style="8" customWidth="1"/>
    <col min="2059" max="2304" width="9" style="8"/>
    <col min="2305" max="2305" width="2.25" style="8" customWidth="1"/>
    <col min="2306" max="2306" width="21.125" style="8" customWidth="1"/>
    <col min="2307" max="2307" width="13.5" style="8" customWidth="1"/>
    <col min="2308" max="2308" width="16.87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5.75" style="8" customWidth="1"/>
    <col min="2313" max="2313" width="19.75" style="8" customWidth="1"/>
    <col min="2314" max="2314" width="22.375" style="8" customWidth="1"/>
    <col min="2315" max="2560" width="9" style="8"/>
    <col min="2561" max="2561" width="2.25" style="8" customWidth="1"/>
    <col min="2562" max="2562" width="21.125" style="8" customWidth="1"/>
    <col min="2563" max="2563" width="13.5" style="8" customWidth="1"/>
    <col min="2564" max="2564" width="16.87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5.75" style="8" customWidth="1"/>
    <col min="2569" max="2569" width="19.75" style="8" customWidth="1"/>
    <col min="2570" max="2570" width="22.375" style="8" customWidth="1"/>
    <col min="2571" max="2816" width="9" style="8"/>
    <col min="2817" max="2817" width="2.25" style="8" customWidth="1"/>
    <col min="2818" max="2818" width="21.125" style="8" customWidth="1"/>
    <col min="2819" max="2819" width="13.5" style="8" customWidth="1"/>
    <col min="2820" max="2820" width="16.87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5.75" style="8" customWidth="1"/>
    <col min="2825" max="2825" width="19.75" style="8" customWidth="1"/>
    <col min="2826" max="2826" width="22.375" style="8" customWidth="1"/>
    <col min="2827" max="3072" width="9" style="8"/>
    <col min="3073" max="3073" width="2.25" style="8" customWidth="1"/>
    <col min="3074" max="3074" width="21.125" style="8" customWidth="1"/>
    <col min="3075" max="3075" width="13.5" style="8" customWidth="1"/>
    <col min="3076" max="3076" width="16.87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5.75" style="8" customWidth="1"/>
    <col min="3081" max="3081" width="19.75" style="8" customWidth="1"/>
    <col min="3082" max="3082" width="22.375" style="8" customWidth="1"/>
    <col min="3083" max="3328" width="9" style="8"/>
    <col min="3329" max="3329" width="2.25" style="8" customWidth="1"/>
    <col min="3330" max="3330" width="21.125" style="8" customWidth="1"/>
    <col min="3331" max="3331" width="13.5" style="8" customWidth="1"/>
    <col min="3332" max="3332" width="16.87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5.75" style="8" customWidth="1"/>
    <col min="3337" max="3337" width="19.75" style="8" customWidth="1"/>
    <col min="3338" max="3338" width="22.375" style="8" customWidth="1"/>
    <col min="3339" max="3584" width="9" style="8"/>
    <col min="3585" max="3585" width="2.25" style="8" customWidth="1"/>
    <col min="3586" max="3586" width="21.125" style="8" customWidth="1"/>
    <col min="3587" max="3587" width="13.5" style="8" customWidth="1"/>
    <col min="3588" max="3588" width="16.87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5.75" style="8" customWidth="1"/>
    <col min="3593" max="3593" width="19.75" style="8" customWidth="1"/>
    <col min="3594" max="3594" width="22.375" style="8" customWidth="1"/>
    <col min="3595" max="3840" width="9" style="8"/>
    <col min="3841" max="3841" width="2.25" style="8" customWidth="1"/>
    <col min="3842" max="3842" width="21.125" style="8" customWidth="1"/>
    <col min="3843" max="3843" width="13.5" style="8" customWidth="1"/>
    <col min="3844" max="3844" width="16.87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5.75" style="8" customWidth="1"/>
    <col min="3849" max="3849" width="19.75" style="8" customWidth="1"/>
    <col min="3850" max="3850" width="22.375" style="8" customWidth="1"/>
    <col min="3851" max="4096" width="9" style="8"/>
    <col min="4097" max="4097" width="2.25" style="8" customWidth="1"/>
    <col min="4098" max="4098" width="21.125" style="8" customWidth="1"/>
    <col min="4099" max="4099" width="13.5" style="8" customWidth="1"/>
    <col min="4100" max="4100" width="16.87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5.75" style="8" customWidth="1"/>
    <col min="4105" max="4105" width="19.75" style="8" customWidth="1"/>
    <col min="4106" max="4106" width="22.375" style="8" customWidth="1"/>
    <col min="4107" max="4352" width="9" style="8"/>
    <col min="4353" max="4353" width="2.25" style="8" customWidth="1"/>
    <col min="4354" max="4354" width="21.125" style="8" customWidth="1"/>
    <col min="4355" max="4355" width="13.5" style="8" customWidth="1"/>
    <col min="4356" max="4356" width="16.87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5.75" style="8" customWidth="1"/>
    <col min="4361" max="4361" width="19.75" style="8" customWidth="1"/>
    <col min="4362" max="4362" width="22.375" style="8" customWidth="1"/>
    <col min="4363" max="4608" width="9" style="8"/>
    <col min="4609" max="4609" width="2.25" style="8" customWidth="1"/>
    <col min="4610" max="4610" width="21.125" style="8" customWidth="1"/>
    <col min="4611" max="4611" width="13.5" style="8" customWidth="1"/>
    <col min="4612" max="4612" width="16.87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5.75" style="8" customWidth="1"/>
    <col min="4617" max="4617" width="19.75" style="8" customWidth="1"/>
    <col min="4618" max="4618" width="22.375" style="8" customWidth="1"/>
    <col min="4619" max="4864" width="9" style="8"/>
    <col min="4865" max="4865" width="2.25" style="8" customWidth="1"/>
    <col min="4866" max="4866" width="21.125" style="8" customWidth="1"/>
    <col min="4867" max="4867" width="13.5" style="8" customWidth="1"/>
    <col min="4868" max="4868" width="16.87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5.75" style="8" customWidth="1"/>
    <col min="4873" max="4873" width="19.75" style="8" customWidth="1"/>
    <col min="4874" max="4874" width="22.375" style="8" customWidth="1"/>
    <col min="4875" max="5120" width="9" style="8"/>
    <col min="5121" max="5121" width="2.25" style="8" customWidth="1"/>
    <col min="5122" max="5122" width="21.125" style="8" customWidth="1"/>
    <col min="5123" max="5123" width="13.5" style="8" customWidth="1"/>
    <col min="5124" max="5124" width="16.87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5.75" style="8" customWidth="1"/>
    <col min="5129" max="5129" width="19.75" style="8" customWidth="1"/>
    <col min="5130" max="5130" width="22.375" style="8" customWidth="1"/>
    <col min="5131" max="5376" width="9" style="8"/>
    <col min="5377" max="5377" width="2.25" style="8" customWidth="1"/>
    <col min="5378" max="5378" width="21.125" style="8" customWidth="1"/>
    <col min="5379" max="5379" width="13.5" style="8" customWidth="1"/>
    <col min="5380" max="5380" width="16.87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5.75" style="8" customWidth="1"/>
    <col min="5385" max="5385" width="19.75" style="8" customWidth="1"/>
    <col min="5386" max="5386" width="22.375" style="8" customWidth="1"/>
    <col min="5387" max="5632" width="9" style="8"/>
    <col min="5633" max="5633" width="2.25" style="8" customWidth="1"/>
    <col min="5634" max="5634" width="21.125" style="8" customWidth="1"/>
    <col min="5635" max="5635" width="13.5" style="8" customWidth="1"/>
    <col min="5636" max="5636" width="16.87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5.75" style="8" customWidth="1"/>
    <col min="5641" max="5641" width="19.75" style="8" customWidth="1"/>
    <col min="5642" max="5642" width="22.375" style="8" customWidth="1"/>
    <col min="5643" max="5888" width="9" style="8"/>
    <col min="5889" max="5889" width="2.25" style="8" customWidth="1"/>
    <col min="5890" max="5890" width="21.125" style="8" customWidth="1"/>
    <col min="5891" max="5891" width="13.5" style="8" customWidth="1"/>
    <col min="5892" max="5892" width="16.87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5.75" style="8" customWidth="1"/>
    <col min="5897" max="5897" width="19.75" style="8" customWidth="1"/>
    <col min="5898" max="5898" width="22.375" style="8" customWidth="1"/>
    <col min="5899" max="6144" width="9" style="8"/>
    <col min="6145" max="6145" width="2.25" style="8" customWidth="1"/>
    <col min="6146" max="6146" width="21.125" style="8" customWidth="1"/>
    <col min="6147" max="6147" width="13.5" style="8" customWidth="1"/>
    <col min="6148" max="6148" width="16.87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5.75" style="8" customWidth="1"/>
    <col min="6153" max="6153" width="19.75" style="8" customWidth="1"/>
    <col min="6154" max="6154" width="22.375" style="8" customWidth="1"/>
    <col min="6155" max="6400" width="9" style="8"/>
    <col min="6401" max="6401" width="2.25" style="8" customWidth="1"/>
    <col min="6402" max="6402" width="21.125" style="8" customWidth="1"/>
    <col min="6403" max="6403" width="13.5" style="8" customWidth="1"/>
    <col min="6404" max="6404" width="16.87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5.75" style="8" customWidth="1"/>
    <col min="6409" max="6409" width="19.75" style="8" customWidth="1"/>
    <col min="6410" max="6410" width="22.375" style="8" customWidth="1"/>
    <col min="6411" max="6656" width="9" style="8"/>
    <col min="6657" max="6657" width="2.25" style="8" customWidth="1"/>
    <col min="6658" max="6658" width="21.125" style="8" customWidth="1"/>
    <col min="6659" max="6659" width="13.5" style="8" customWidth="1"/>
    <col min="6660" max="6660" width="16.87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5.75" style="8" customWidth="1"/>
    <col min="6665" max="6665" width="19.75" style="8" customWidth="1"/>
    <col min="6666" max="6666" width="22.375" style="8" customWidth="1"/>
    <col min="6667" max="6912" width="9" style="8"/>
    <col min="6913" max="6913" width="2.25" style="8" customWidth="1"/>
    <col min="6914" max="6914" width="21.125" style="8" customWidth="1"/>
    <col min="6915" max="6915" width="13.5" style="8" customWidth="1"/>
    <col min="6916" max="6916" width="16.87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5.75" style="8" customWidth="1"/>
    <col min="6921" max="6921" width="19.75" style="8" customWidth="1"/>
    <col min="6922" max="6922" width="22.375" style="8" customWidth="1"/>
    <col min="6923" max="7168" width="9" style="8"/>
    <col min="7169" max="7169" width="2.25" style="8" customWidth="1"/>
    <col min="7170" max="7170" width="21.125" style="8" customWidth="1"/>
    <col min="7171" max="7171" width="13.5" style="8" customWidth="1"/>
    <col min="7172" max="7172" width="16.87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5.75" style="8" customWidth="1"/>
    <col min="7177" max="7177" width="19.75" style="8" customWidth="1"/>
    <col min="7178" max="7178" width="22.375" style="8" customWidth="1"/>
    <col min="7179" max="7424" width="9" style="8"/>
    <col min="7425" max="7425" width="2.25" style="8" customWidth="1"/>
    <col min="7426" max="7426" width="21.125" style="8" customWidth="1"/>
    <col min="7427" max="7427" width="13.5" style="8" customWidth="1"/>
    <col min="7428" max="7428" width="16.87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5.75" style="8" customWidth="1"/>
    <col min="7433" max="7433" width="19.75" style="8" customWidth="1"/>
    <col min="7434" max="7434" width="22.375" style="8" customWidth="1"/>
    <col min="7435" max="7680" width="9" style="8"/>
    <col min="7681" max="7681" width="2.25" style="8" customWidth="1"/>
    <col min="7682" max="7682" width="21.125" style="8" customWidth="1"/>
    <col min="7683" max="7683" width="13.5" style="8" customWidth="1"/>
    <col min="7684" max="7684" width="16.87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5.75" style="8" customWidth="1"/>
    <col min="7689" max="7689" width="19.75" style="8" customWidth="1"/>
    <col min="7690" max="7690" width="22.375" style="8" customWidth="1"/>
    <col min="7691" max="7936" width="9" style="8"/>
    <col min="7937" max="7937" width="2.25" style="8" customWidth="1"/>
    <col min="7938" max="7938" width="21.125" style="8" customWidth="1"/>
    <col min="7939" max="7939" width="13.5" style="8" customWidth="1"/>
    <col min="7940" max="7940" width="16.87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5.75" style="8" customWidth="1"/>
    <col min="7945" max="7945" width="19.75" style="8" customWidth="1"/>
    <col min="7946" max="7946" width="22.375" style="8" customWidth="1"/>
    <col min="7947" max="8192" width="9" style="8"/>
    <col min="8193" max="8193" width="2.25" style="8" customWidth="1"/>
    <col min="8194" max="8194" width="21.125" style="8" customWidth="1"/>
    <col min="8195" max="8195" width="13.5" style="8" customWidth="1"/>
    <col min="8196" max="8196" width="16.87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5.75" style="8" customWidth="1"/>
    <col min="8201" max="8201" width="19.75" style="8" customWidth="1"/>
    <col min="8202" max="8202" width="22.375" style="8" customWidth="1"/>
    <col min="8203" max="8448" width="9" style="8"/>
    <col min="8449" max="8449" width="2.25" style="8" customWidth="1"/>
    <col min="8450" max="8450" width="21.125" style="8" customWidth="1"/>
    <col min="8451" max="8451" width="13.5" style="8" customWidth="1"/>
    <col min="8452" max="8452" width="16.87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5.75" style="8" customWidth="1"/>
    <col min="8457" max="8457" width="19.75" style="8" customWidth="1"/>
    <col min="8458" max="8458" width="22.375" style="8" customWidth="1"/>
    <col min="8459" max="8704" width="9" style="8"/>
    <col min="8705" max="8705" width="2.25" style="8" customWidth="1"/>
    <col min="8706" max="8706" width="21.125" style="8" customWidth="1"/>
    <col min="8707" max="8707" width="13.5" style="8" customWidth="1"/>
    <col min="8708" max="8708" width="16.87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5.75" style="8" customWidth="1"/>
    <col min="8713" max="8713" width="19.75" style="8" customWidth="1"/>
    <col min="8714" max="8714" width="22.375" style="8" customWidth="1"/>
    <col min="8715" max="8960" width="9" style="8"/>
    <col min="8961" max="8961" width="2.25" style="8" customWidth="1"/>
    <col min="8962" max="8962" width="21.125" style="8" customWidth="1"/>
    <col min="8963" max="8963" width="13.5" style="8" customWidth="1"/>
    <col min="8964" max="8964" width="16.87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5.75" style="8" customWidth="1"/>
    <col min="8969" max="8969" width="19.75" style="8" customWidth="1"/>
    <col min="8970" max="8970" width="22.375" style="8" customWidth="1"/>
    <col min="8971" max="9216" width="9" style="8"/>
    <col min="9217" max="9217" width="2.25" style="8" customWidth="1"/>
    <col min="9218" max="9218" width="21.125" style="8" customWidth="1"/>
    <col min="9219" max="9219" width="13.5" style="8" customWidth="1"/>
    <col min="9220" max="9220" width="16.87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5.75" style="8" customWidth="1"/>
    <col min="9225" max="9225" width="19.75" style="8" customWidth="1"/>
    <col min="9226" max="9226" width="22.375" style="8" customWidth="1"/>
    <col min="9227" max="9472" width="9" style="8"/>
    <col min="9473" max="9473" width="2.25" style="8" customWidth="1"/>
    <col min="9474" max="9474" width="21.125" style="8" customWidth="1"/>
    <col min="9475" max="9475" width="13.5" style="8" customWidth="1"/>
    <col min="9476" max="9476" width="16.87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5.75" style="8" customWidth="1"/>
    <col min="9481" max="9481" width="19.75" style="8" customWidth="1"/>
    <col min="9482" max="9482" width="22.375" style="8" customWidth="1"/>
    <col min="9483" max="9728" width="9" style="8"/>
    <col min="9729" max="9729" width="2.25" style="8" customWidth="1"/>
    <col min="9730" max="9730" width="21.125" style="8" customWidth="1"/>
    <col min="9731" max="9731" width="13.5" style="8" customWidth="1"/>
    <col min="9732" max="9732" width="16.87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5.75" style="8" customWidth="1"/>
    <col min="9737" max="9737" width="19.75" style="8" customWidth="1"/>
    <col min="9738" max="9738" width="22.375" style="8" customWidth="1"/>
    <col min="9739" max="9984" width="9" style="8"/>
    <col min="9985" max="9985" width="2.25" style="8" customWidth="1"/>
    <col min="9986" max="9986" width="21.125" style="8" customWidth="1"/>
    <col min="9987" max="9987" width="13.5" style="8" customWidth="1"/>
    <col min="9988" max="9988" width="16.87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5.75" style="8" customWidth="1"/>
    <col min="9993" max="9993" width="19.75" style="8" customWidth="1"/>
    <col min="9994" max="9994" width="22.375" style="8" customWidth="1"/>
    <col min="9995" max="10240" width="9" style="8"/>
    <col min="10241" max="10241" width="2.25" style="8" customWidth="1"/>
    <col min="10242" max="10242" width="21.125" style="8" customWidth="1"/>
    <col min="10243" max="10243" width="13.5" style="8" customWidth="1"/>
    <col min="10244" max="10244" width="16.87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5.75" style="8" customWidth="1"/>
    <col min="10249" max="10249" width="19.75" style="8" customWidth="1"/>
    <col min="10250" max="10250" width="22.375" style="8" customWidth="1"/>
    <col min="10251" max="10496" width="9" style="8"/>
    <col min="10497" max="10497" width="2.25" style="8" customWidth="1"/>
    <col min="10498" max="10498" width="21.125" style="8" customWidth="1"/>
    <col min="10499" max="10499" width="13.5" style="8" customWidth="1"/>
    <col min="10500" max="10500" width="16.87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5.75" style="8" customWidth="1"/>
    <col min="10505" max="10505" width="19.75" style="8" customWidth="1"/>
    <col min="10506" max="10506" width="22.375" style="8" customWidth="1"/>
    <col min="10507" max="10752" width="9" style="8"/>
    <col min="10753" max="10753" width="2.25" style="8" customWidth="1"/>
    <col min="10754" max="10754" width="21.125" style="8" customWidth="1"/>
    <col min="10755" max="10755" width="13.5" style="8" customWidth="1"/>
    <col min="10756" max="10756" width="16.87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5.75" style="8" customWidth="1"/>
    <col min="10761" max="10761" width="19.75" style="8" customWidth="1"/>
    <col min="10762" max="10762" width="22.375" style="8" customWidth="1"/>
    <col min="10763" max="11008" width="9" style="8"/>
    <col min="11009" max="11009" width="2.25" style="8" customWidth="1"/>
    <col min="11010" max="11010" width="21.125" style="8" customWidth="1"/>
    <col min="11011" max="11011" width="13.5" style="8" customWidth="1"/>
    <col min="11012" max="11012" width="16.87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5.75" style="8" customWidth="1"/>
    <col min="11017" max="11017" width="19.75" style="8" customWidth="1"/>
    <col min="11018" max="11018" width="22.375" style="8" customWidth="1"/>
    <col min="11019" max="11264" width="9" style="8"/>
    <col min="11265" max="11265" width="2.25" style="8" customWidth="1"/>
    <col min="11266" max="11266" width="21.125" style="8" customWidth="1"/>
    <col min="11267" max="11267" width="13.5" style="8" customWidth="1"/>
    <col min="11268" max="11268" width="16.87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5.75" style="8" customWidth="1"/>
    <col min="11273" max="11273" width="19.75" style="8" customWidth="1"/>
    <col min="11274" max="11274" width="22.375" style="8" customWidth="1"/>
    <col min="11275" max="11520" width="9" style="8"/>
    <col min="11521" max="11521" width="2.25" style="8" customWidth="1"/>
    <col min="11522" max="11522" width="21.125" style="8" customWidth="1"/>
    <col min="11523" max="11523" width="13.5" style="8" customWidth="1"/>
    <col min="11524" max="11524" width="16.87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5.75" style="8" customWidth="1"/>
    <col min="11529" max="11529" width="19.75" style="8" customWidth="1"/>
    <col min="11530" max="11530" width="22.375" style="8" customWidth="1"/>
    <col min="11531" max="11776" width="9" style="8"/>
    <col min="11777" max="11777" width="2.25" style="8" customWidth="1"/>
    <col min="11778" max="11778" width="21.125" style="8" customWidth="1"/>
    <col min="11779" max="11779" width="13.5" style="8" customWidth="1"/>
    <col min="11780" max="11780" width="16.87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5.75" style="8" customWidth="1"/>
    <col min="11785" max="11785" width="19.75" style="8" customWidth="1"/>
    <col min="11786" max="11786" width="22.375" style="8" customWidth="1"/>
    <col min="11787" max="12032" width="9" style="8"/>
    <col min="12033" max="12033" width="2.25" style="8" customWidth="1"/>
    <col min="12034" max="12034" width="21.125" style="8" customWidth="1"/>
    <col min="12035" max="12035" width="13.5" style="8" customWidth="1"/>
    <col min="12036" max="12036" width="16.87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5.75" style="8" customWidth="1"/>
    <col min="12041" max="12041" width="19.75" style="8" customWidth="1"/>
    <col min="12042" max="12042" width="22.375" style="8" customWidth="1"/>
    <col min="12043" max="12288" width="9" style="8"/>
    <col min="12289" max="12289" width="2.25" style="8" customWidth="1"/>
    <col min="12290" max="12290" width="21.125" style="8" customWidth="1"/>
    <col min="12291" max="12291" width="13.5" style="8" customWidth="1"/>
    <col min="12292" max="12292" width="16.87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5.75" style="8" customWidth="1"/>
    <col min="12297" max="12297" width="19.75" style="8" customWidth="1"/>
    <col min="12298" max="12298" width="22.375" style="8" customWidth="1"/>
    <col min="12299" max="12544" width="9" style="8"/>
    <col min="12545" max="12545" width="2.25" style="8" customWidth="1"/>
    <col min="12546" max="12546" width="21.125" style="8" customWidth="1"/>
    <col min="12547" max="12547" width="13.5" style="8" customWidth="1"/>
    <col min="12548" max="12548" width="16.87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5.75" style="8" customWidth="1"/>
    <col min="12553" max="12553" width="19.75" style="8" customWidth="1"/>
    <col min="12554" max="12554" width="22.375" style="8" customWidth="1"/>
    <col min="12555" max="12800" width="9" style="8"/>
    <col min="12801" max="12801" width="2.25" style="8" customWidth="1"/>
    <col min="12802" max="12802" width="21.125" style="8" customWidth="1"/>
    <col min="12803" max="12803" width="13.5" style="8" customWidth="1"/>
    <col min="12804" max="12804" width="16.87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5.75" style="8" customWidth="1"/>
    <col min="12809" max="12809" width="19.75" style="8" customWidth="1"/>
    <col min="12810" max="12810" width="22.375" style="8" customWidth="1"/>
    <col min="12811" max="13056" width="9" style="8"/>
    <col min="13057" max="13057" width="2.25" style="8" customWidth="1"/>
    <col min="13058" max="13058" width="21.125" style="8" customWidth="1"/>
    <col min="13059" max="13059" width="13.5" style="8" customWidth="1"/>
    <col min="13060" max="13060" width="16.87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5.75" style="8" customWidth="1"/>
    <col min="13065" max="13065" width="19.75" style="8" customWidth="1"/>
    <col min="13066" max="13066" width="22.375" style="8" customWidth="1"/>
    <col min="13067" max="13312" width="9" style="8"/>
    <col min="13313" max="13313" width="2.25" style="8" customWidth="1"/>
    <col min="13314" max="13314" width="21.125" style="8" customWidth="1"/>
    <col min="13315" max="13315" width="13.5" style="8" customWidth="1"/>
    <col min="13316" max="13316" width="16.87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5.75" style="8" customWidth="1"/>
    <col min="13321" max="13321" width="19.75" style="8" customWidth="1"/>
    <col min="13322" max="13322" width="22.375" style="8" customWidth="1"/>
    <col min="13323" max="13568" width="9" style="8"/>
    <col min="13569" max="13569" width="2.25" style="8" customWidth="1"/>
    <col min="13570" max="13570" width="21.125" style="8" customWidth="1"/>
    <col min="13571" max="13571" width="13.5" style="8" customWidth="1"/>
    <col min="13572" max="13572" width="16.87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5.75" style="8" customWidth="1"/>
    <col min="13577" max="13577" width="19.75" style="8" customWidth="1"/>
    <col min="13578" max="13578" width="22.375" style="8" customWidth="1"/>
    <col min="13579" max="13824" width="9" style="8"/>
    <col min="13825" max="13825" width="2.25" style="8" customWidth="1"/>
    <col min="13826" max="13826" width="21.125" style="8" customWidth="1"/>
    <col min="13827" max="13827" width="13.5" style="8" customWidth="1"/>
    <col min="13828" max="13828" width="16.87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5.75" style="8" customWidth="1"/>
    <col min="13833" max="13833" width="19.75" style="8" customWidth="1"/>
    <col min="13834" max="13834" width="22.375" style="8" customWidth="1"/>
    <col min="13835" max="14080" width="9" style="8"/>
    <col min="14081" max="14081" width="2.25" style="8" customWidth="1"/>
    <col min="14082" max="14082" width="21.125" style="8" customWidth="1"/>
    <col min="14083" max="14083" width="13.5" style="8" customWidth="1"/>
    <col min="14084" max="14084" width="16.87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5.75" style="8" customWidth="1"/>
    <col min="14089" max="14089" width="19.75" style="8" customWidth="1"/>
    <col min="14090" max="14090" width="22.375" style="8" customWidth="1"/>
    <col min="14091" max="14336" width="9" style="8"/>
    <col min="14337" max="14337" width="2.25" style="8" customWidth="1"/>
    <col min="14338" max="14338" width="21.125" style="8" customWidth="1"/>
    <col min="14339" max="14339" width="13.5" style="8" customWidth="1"/>
    <col min="14340" max="14340" width="16.87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5.75" style="8" customWidth="1"/>
    <col min="14345" max="14345" width="19.75" style="8" customWidth="1"/>
    <col min="14346" max="14346" width="22.375" style="8" customWidth="1"/>
    <col min="14347" max="14592" width="9" style="8"/>
    <col min="14593" max="14593" width="2.25" style="8" customWidth="1"/>
    <col min="14594" max="14594" width="21.125" style="8" customWidth="1"/>
    <col min="14595" max="14595" width="13.5" style="8" customWidth="1"/>
    <col min="14596" max="14596" width="16.87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5.75" style="8" customWidth="1"/>
    <col min="14601" max="14601" width="19.75" style="8" customWidth="1"/>
    <col min="14602" max="14602" width="22.375" style="8" customWidth="1"/>
    <col min="14603" max="14848" width="9" style="8"/>
    <col min="14849" max="14849" width="2.25" style="8" customWidth="1"/>
    <col min="14850" max="14850" width="21.125" style="8" customWidth="1"/>
    <col min="14851" max="14851" width="13.5" style="8" customWidth="1"/>
    <col min="14852" max="14852" width="16.87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5.75" style="8" customWidth="1"/>
    <col min="14857" max="14857" width="19.75" style="8" customWidth="1"/>
    <col min="14858" max="14858" width="22.375" style="8" customWidth="1"/>
    <col min="14859" max="15104" width="9" style="8"/>
    <col min="15105" max="15105" width="2.25" style="8" customWidth="1"/>
    <col min="15106" max="15106" width="21.125" style="8" customWidth="1"/>
    <col min="15107" max="15107" width="13.5" style="8" customWidth="1"/>
    <col min="15108" max="15108" width="16.87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5.75" style="8" customWidth="1"/>
    <col min="15113" max="15113" width="19.75" style="8" customWidth="1"/>
    <col min="15114" max="15114" width="22.375" style="8" customWidth="1"/>
    <col min="15115" max="15360" width="9" style="8"/>
    <col min="15361" max="15361" width="2.25" style="8" customWidth="1"/>
    <col min="15362" max="15362" width="21.125" style="8" customWidth="1"/>
    <col min="15363" max="15363" width="13.5" style="8" customWidth="1"/>
    <col min="15364" max="15364" width="16.87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5.75" style="8" customWidth="1"/>
    <col min="15369" max="15369" width="19.75" style="8" customWidth="1"/>
    <col min="15370" max="15370" width="22.375" style="8" customWidth="1"/>
    <col min="15371" max="15616" width="9" style="8"/>
    <col min="15617" max="15617" width="2.25" style="8" customWidth="1"/>
    <col min="15618" max="15618" width="21.125" style="8" customWidth="1"/>
    <col min="15619" max="15619" width="13.5" style="8" customWidth="1"/>
    <col min="15620" max="15620" width="16.87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5.75" style="8" customWidth="1"/>
    <col min="15625" max="15625" width="19.75" style="8" customWidth="1"/>
    <col min="15626" max="15626" width="22.375" style="8" customWidth="1"/>
    <col min="15627" max="15872" width="9" style="8"/>
    <col min="15873" max="15873" width="2.25" style="8" customWidth="1"/>
    <col min="15874" max="15874" width="21.125" style="8" customWidth="1"/>
    <col min="15875" max="15875" width="13.5" style="8" customWidth="1"/>
    <col min="15876" max="15876" width="16.87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5.75" style="8" customWidth="1"/>
    <col min="15881" max="15881" width="19.75" style="8" customWidth="1"/>
    <col min="15882" max="15882" width="22.375" style="8" customWidth="1"/>
    <col min="15883" max="16128" width="9" style="8"/>
    <col min="16129" max="16129" width="2.25" style="8" customWidth="1"/>
    <col min="16130" max="16130" width="21.125" style="8" customWidth="1"/>
    <col min="16131" max="16131" width="13.5" style="8" customWidth="1"/>
    <col min="16132" max="16132" width="16.87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5.75" style="8" customWidth="1"/>
    <col min="16137" max="16137" width="19.75" style="8" customWidth="1"/>
    <col min="16138" max="16138" width="22.375" style="8" customWidth="1"/>
    <col min="16139" max="16384" width="9" style="8"/>
  </cols>
  <sheetData>
    <row r="3" spans="1:10" ht="36" customHeight="1" x14ac:dyDescent="0.4">
      <c r="B3" s="10" t="s">
        <v>92</v>
      </c>
      <c r="C3" s="11">
        <v>1</v>
      </c>
      <c r="D3" s="79" t="s">
        <v>6</v>
      </c>
      <c r="E3" s="80"/>
      <c r="F3" s="80"/>
    </row>
    <row r="4" spans="1:10" ht="9.75" customHeight="1" thickBot="1" x14ac:dyDescent="0.45"/>
    <row r="5" spans="1:10" ht="27.75" customHeight="1" x14ac:dyDescent="0.4">
      <c r="A5" s="16"/>
      <c r="B5" s="81"/>
      <c r="C5" s="83" t="s">
        <v>93</v>
      </c>
      <c r="D5" s="84"/>
      <c r="E5" s="84"/>
      <c r="F5" s="85"/>
      <c r="G5" s="90" t="s">
        <v>94</v>
      </c>
      <c r="H5" s="91"/>
      <c r="I5" s="92"/>
      <c r="J5" s="67" t="s">
        <v>95</v>
      </c>
    </row>
    <row r="6" spans="1:10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ht="27" customHeight="1" x14ac:dyDescent="0.4">
      <c r="B10" s="22" t="s">
        <v>107</v>
      </c>
      <c r="C10" s="23">
        <f>[1]需要場所等一覧!$D$3</f>
        <v>530</v>
      </c>
      <c r="D10" s="24"/>
      <c r="E10" s="25">
        <v>100</v>
      </c>
      <c r="F10" s="26">
        <f>C10*D10*(1.85-E10/100)</f>
        <v>0</v>
      </c>
      <c r="G10" s="27">
        <v>122083</v>
      </c>
      <c r="H10" s="24"/>
      <c r="I10" s="26">
        <f>G10*H10</f>
        <v>0</v>
      </c>
      <c r="J10" s="29">
        <f t="shared" ref="J10:J21" si="0">ROUNDDOWN(F10+I10,0)</f>
        <v>0</v>
      </c>
    </row>
    <row r="11" spans="1:10" ht="27" customHeight="1" x14ac:dyDescent="0.4">
      <c r="B11" s="22" t="s">
        <v>108</v>
      </c>
      <c r="C11" s="23">
        <f>[1]需要場所等一覧!$D$3</f>
        <v>530</v>
      </c>
      <c r="D11" s="24"/>
      <c r="E11" s="25">
        <v>100</v>
      </c>
      <c r="F11" s="26">
        <f t="shared" ref="F11:F21" si="1">C11*D11*(1.85-E11/100)</f>
        <v>0</v>
      </c>
      <c r="G11" s="27">
        <v>112183</v>
      </c>
      <c r="H11" s="24"/>
      <c r="I11" s="26">
        <f>G11*H11</f>
        <v>0</v>
      </c>
      <c r="J11" s="29">
        <f t="shared" si="0"/>
        <v>0</v>
      </c>
    </row>
    <row r="12" spans="1:10" ht="27" customHeight="1" x14ac:dyDescent="0.4">
      <c r="B12" s="22" t="s">
        <v>109</v>
      </c>
      <c r="C12" s="23">
        <f>[1]需要場所等一覧!$D$3</f>
        <v>530</v>
      </c>
      <c r="D12" s="24"/>
      <c r="E12" s="25">
        <v>100</v>
      </c>
      <c r="F12" s="26">
        <f t="shared" si="1"/>
        <v>0</v>
      </c>
      <c r="G12" s="27">
        <v>99785</v>
      </c>
      <c r="H12" s="24"/>
      <c r="I12" s="26">
        <f>G12*H12</f>
        <v>0</v>
      </c>
      <c r="J12" s="29">
        <f t="shared" si="0"/>
        <v>0</v>
      </c>
    </row>
    <row r="13" spans="1:10" ht="27" customHeight="1" x14ac:dyDescent="0.4">
      <c r="B13" s="22" t="s">
        <v>110</v>
      </c>
      <c r="C13" s="23">
        <f>[1]需要場所等一覧!$D$3</f>
        <v>530</v>
      </c>
      <c r="D13" s="24"/>
      <c r="E13" s="25">
        <v>100</v>
      </c>
      <c r="F13" s="26">
        <f t="shared" si="1"/>
        <v>0</v>
      </c>
      <c r="G13" s="30">
        <v>80710</v>
      </c>
      <c r="H13" s="24"/>
      <c r="I13" s="26">
        <f t="shared" ref="I13:I20" si="2">G13*H13</f>
        <v>0</v>
      </c>
      <c r="J13" s="29">
        <f t="shared" si="0"/>
        <v>0</v>
      </c>
    </row>
    <row r="14" spans="1:10" ht="27" customHeight="1" x14ac:dyDescent="0.4">
      <c r="B14" s="22" t="s">
        <v>111</v>
      </c>
      <c r="C14" s="23">
        <f>[1]需要場所等一覧!$D$3</f>
        <v>530</v>
      </c>
      <c r="D14" s="24"/>
      <c r="E14" s="25">
        <v>100</v>
      </c>
      <c r="F14" s="26">
        <f t="shared" si="1"/>
        <v>0</v>
      </c>
      <c r="G14" s="31">
        <v>81382</v>
      </c>
      <c r="H14" s="24"/>
      <c r="I14" s="26">
        <f t="shared" si="2"/>
        <v>0</v>
      </c>
      <c r="J14" s="29">
        <f t="shared" si="0"/>
        <v>0</v>
      </c>
    </row>
    <row r="15" spans="1:10" ht="27" customHeight="1" x14ac:dyDescent="0.4">
      <c r="B15" s="22" t="s">
        <v>112</v>
      </c>
      <c r="C15" s="23">
        <f>[1]需要場所等一覧!$D$3</f>
        <v>530</v>
      </c>
      <c r="D15" s="24"/>
      <c r="E15" s="25">
        <v>100</v>
      </c>
      <c r="F15" s="26">
        <f t="shared" si="1"/>
        <v>0</v>
      </c>
      <c r="G15" s="31">
        <v>105031</v>
      </c>
      <c r="H15" s="24"/>
      <c r="I15" s="26">
        <f t="shared" si="2"/>
        <v>0</v>
      </c>
      <c r="J15" s="29">
        <f t="shared" si="0"/>
        <v>0</v>
      </c>
    </row>
    <row r="16" spans="1:10" ht="27" customHeight="1" x14ac:dyDescent="0.4">
      <c r="B16" s="22" t="s">
        <v>113</v>
      </c>
      <c r="C16" s="23">
        <f>[1]需要場所等一覧!$D$3</f>
        <v>530</v>
      </c>
      <c r="D16" s="24"/>
      <c r="E16" s="25">
        <v>100</v>
      </c>
      <c r="F16" s="26">
        <f t="shared" si="1"/>
        <v>0</v>
      </c>
      <c r="G16" s="31">
        <v>139848</v>
      </c>
      <c r="H16" s="24"/>
      <c r="I16" s="26">
        <f t="shared" si="2"/>
        <v>0</v>
      </c>
      <c r="J16" s="29">
        <f t="shared" si="0"/>
        <v>0</v>
      </c>
    </row>
    <row r="17" spans="2:10" ht="27" customHeight="1" x14ac:dyDescent="0.4">
      <c r="B17" s="22" t="s">
        <v>114</v>
      </c>
      <c r="C17" s="23">
        <f>[1]需要場所等一覧!$D$3</f>
        <v>530</v>
      </c>
      <c r="D17" s="24"/>
      <c r="E17" s="25">
        <v>100</v>
      </c>
      <c r="F17" s="26">
        <f>C17*D17*(1.85-E17/100)</f>
        <v>0</v>
      </c>
      <c r="G17" s="31">
        <v>134599</v>
      </c>
      <c r="H17" s="24"/>
      <c r="I17" s="26">
        <f t="shared" si="2"/>
        <v>0</v>
      </c>
      <c r="J17" s="29">
        <f t="shared" si="0"/>
        <v>0</v>
      </c>
    </row>
    <row r="18" spans="2:10" ht="27" customHeight="1" x14ac:dyDescent="0.4">
      <c r="B18" s="22" t="s">
        <v>115</v>
      </c>
      <c r="C18" s="23">
        <f>[1]需要場所等一覧!$D$3</f>
        <v>530</v>
      </c>
      <c r="D18" s="24"/>
      <c r="E18" s="25">
        <v>100</v>
      </c>
      <c r="F18" s="26">
        <f t="shared" si="1"/>
        <v>0</v>
      </c>
      <c r="G18" s="31">
        <v>116311</v>
      </c>
      <c r="H18" s="24"/>
      <c r="I18" s="26">
        <f t="shared" si="2"/>
        <v>0</v>
      </c>
      <c r="J18" s="29">
        <f t="shared" si="0"/>
        <v>0</v>
      </c>
    </row>
    <row r="19" spans="2:10" ht="27" customHeight="1" x14ac:dyDescent="0.4">
      <c r="B19" s="22" t="s">
        <v>116</v>
      </c>
      <c r="C19" s="23">
        <f>[1]需要場所等一覧!$D$3</f>
        <v>530</v>
      </c>
      <c r="D19" s="24"/>
      <c r="E19" s="25">
        <v>100</v>
      </c>
      <c r="F19" s="26">
        <f t="shared" si="1"/>
        <v>0</v>
      </c>
      <c r="G19" s="31">
        <v>86146</v>
      </c>
      <c r="H19" s="24"/>
      <c r="I19" s="26">
        <f t="shared" si="2"/>
        <v>0</v>
      </c>
      <c r="J19" s="29">
        <f t="shared" si="0"/>
        <v>0</v>
      </c>
    </row>
    <row r="20" spans="2:10" ht="27" customHeight="1" x14ac:dyDescent="0.4">
      <c r="B20" s="22" t="s">
        <v>117</v>
      </c>
      <c r="C20" s="23">
        <f>[1]需要場所等一覧!$D$3</f>
        <v>530</v>
      </c>
      <c r="D20" s="24"/>
      <c r="E20" s="25">
        <v>100</v>
      </c>
      <c r="F20" s="26">
        <f t="shared" si="1"/>
        <v>0</v>
      </c>
      <c r="G20" s="31">
        <v>75576</v>
      </c>
      <c r="H20" s="24"/>
      <c r="I20" s="26">
        <f t="shared" si="2"/>
        <v>0</v>
      </c>
      <c r="J20" s="29">
        <f t="shared" si="0"/>
        <v>0</v>
      </c>
    </row>
    <row r="21" spans="2:10" ht="27" customHeight="1" x14ac:dyDescent="0.4">
      <c r="B21" s="22" t="s">
        <v>118</v>
      </c>
      <c r="C21" s="23">
        <f>[1]需要場所等一覧!$D$3</f>
        <v>530</v>
      </c>
      <c r="D21" s="24"/>
      <c r="E21" s="25">
        <v>100</v>
      </c>
      <c r="F21" s="26">
        <f t="shared" si="1"/>
        <v>0</v>
      </c>
      <c r="G21" s="31">
        <v>99338</v>
      </c>
      <c r="H21" s="24"/>
      <c r="I21" s="26">
        <f>G21*H21</f>
        <v>0</v>
      </c>
      <c r="J21" s="29">
        <f t="shared" si="0"/>
        <v>0</v>
      </c>
    </row>
    <row r="22" spans="2:10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5E9B-B503-4635-9CCF-21FBE4695383}">
  <sheetPr>
    <tabColor rgb="FFFFFF00"/>
  </sheetPr>
  <dimension ref="A3:L35"/>
  <sheetViews>
    <sheetView view="pageBreakPreview" topLeftCell="A12" zoomScaleNormal="6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13" width="21.125" style="8" bestFit="1" customWidth="1"/>
    <col min="14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269" width="21.125" style="8" bestFit="1" customWidth="1"/>
    <col min="270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525" width="21.125" style="8" bestFit="1" customWidth="1"/>
    <col min="526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781" width="21.125" style="8" bestFit="1" customWidth="1"/>
    <col min="782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037" width="21.125" style="8" bestFit="1" customWidth="1"/>
    <col min="1038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293" width="21.125" style="8" bestFit="1" customWidth="1"/>
    <col min="1294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549" width="21.125" style="8" bestFit="1" customWidth="1"/>
    <col min="1550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1805" width="21.125" style="8" bestFit="1" customWidth="1"/>
    <col min="1806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061" width="21.125" style="8" bestFit="1" customWidth="1"/>
    <col min="2062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317" width="21.125" style="8" bestFit="1" customWidth="1"/>
    <col min="2318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573" width="21.125" style="8" bestFit="1" customWidth="1"/>
    <col min="2574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2829" width="21.125" style="8" bestFit="1" customWidth="1"/>
    <col min="2830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085" width="21.125" style="8" bestFit="1" customWidth="1"/>
    <col min="3086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341" width="21.125" style="8" bestFit="1" customWidth="1"/>
    <col min="3342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597" width="21.125" style="8" bestFit="1" customWidth="1"/>
    <col min="3598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3853" width="21.125" style="8" bestFit="1" customWidth="1"/>
    <col min="3854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109" width="21.125" style="8" bestFit="1" customWidth="1"/>
    <col min="4110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365" width="21.125" style="8" bestFit="1" customWidth="1"/>
    <col min="4366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621" width="21.125" style="8" bestFit="1" customWidth="1"/>
    <col min="4622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4877" width="21.125" style="8" bestFit="1" customWidth="1"/>
    <col min="4878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133" width="21.125" style="8" bestFit="1" customWidth="1"/>
    <col min="5134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389" width="21.125" style="8" bestFit="1" customWidth="1"/>
    <col min="5390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645" width="21.125" style="8" bestFit="1" customWidth="1"/>
    <col min="5646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5901" width="21.125" style="8" bestFit="1" customWidth="1"/>
    <col min="5902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157" width="21.125" style="8" bestFit="1" customWidth="1"/>
    <col min="6158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413" width="21.125" style="8" bestFit="1" customWidth="1"/>
    <col min="6414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669" width="21.125" style="8" bestFit="1" customWidth="1"/>
    <col min="6670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6925" width="21.125" style="8" bestFit="1" customWidth="1"/>
    <col min="6926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181" width="21.125" style="8" bestFit="1" customWidth="1"/>
    <col min="7182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437" width="21.125" style="8" bestFit="1" customWidth="1"/>
    <col min="7438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693" width="21.125" style="8" bestFit="1" customWidth="1"/>
    <col min="7694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7949" width="21.125" style="8" bestFit="1" customWidth="1"/>
    <col min="7950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205" width="21.125" style="8" bestFit="1" customWidth="1"/>
    <col min="8206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461" width="21.125" style="8" bestFit="1" customWidth="1"/>
    <col min="8462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717" width="21.125" style="8" bestFit="1" customWidth="1"/>
    <col min="8718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8973" width="21.125" style="8" bestFit="1" customWidth="1"/>
    <col min="8974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229" width="21.125" style="8" bestFit="1" customWidth="1"/>
    <col min="9230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485" width="21.125" style="8" bestFit="1" customWidth="1"/>
    <col min="9486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741" width="21.125" style="8" bestFit="1" customWidth="1"/>
    <col min="9742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9997" width="21.125" style="8" bestFit="1" customWidth="1"/>
    <col min="9998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253" width="21.125" style="8" bestFit="1" customWidth="1"/>
    <col min="10254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509" width="21.125" style="8" bestFit="1" customWidth="1"/>
    <col min="10510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0765" width="21.125" style="8" bestFit="1" customWidth="1"/>
    <col min="10766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021" width="21.125" style="8" bestFit="1" customWidth="1"/>
    <col min="11022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277" width="21.125" style="8" bestFit="1" customWidth="1"/>
    <col min="11278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533" width="21.125" style="8" bestFit="1" customWidth="1"/>
    <col min="11534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1789" width="21.125" style="8" bestFit="1" customWidth="1"/>
    <col min="11790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045" width="21.125" style="8" bestFit="1" customWidth="1"/>
    <col min="12046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301" width="21.125" style="8" bestFit="1" customWidth="1"/>
    <col min="12302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557" width="21.125" style="8" bestFit="1" customWidth="1"/>
    <col min="12558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2813" width="21.125" style="8" bestFit="1" customWidth="1"/>
    <col min="12814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069" width="21.125" style="8" bestFit="1" customWidth="1"/>
    <col min="13070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325" width="21.125" style="8" bestFit="1" customWidth="1"/>
    <col min="13326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581" width="21.125" style="8" bestFit="1" customWidth="1"/>
    <col min="13582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3837" width="21.125" style="8" bestFit="1" customWidth="1"/>
    <col min="13838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093" width="21.125" style="8" bestFit="1" customWidth="1"/>
    <col min="14094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349" width="21.125" style="8" bestFit="1" customWidth="1"/>
    <col min="14350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605" width="21.125" style="8" bestFit="1" customWidth="1"/>
    <col min="14606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4861" width="21.125" style="8" bestFit="1" customWidth="1"/>
    <col min="14862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117" width="21.125" style="8" bestFit="1" customWidth="1"/>
    <col min="15118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373" width="21.125" style="8" bestFit="1" customWidth="1"/>
    <col min="15374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629" width="21.125" style="8" bestFit="1" customWidth="1"/>
    <col min="15630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5885" width="21.125" style="8" bestFit="1" customWidth="1"/>
    <col min="15886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141" width="21.125" style="8" bestFit="1" customWidth="1"/>
    <col min="16142" max="16384" width="9" style="8"/>
  </cols>
  <sheetData>
    <row r="3" spans="1:10" ht="36" customHeight="1" x14ac:dyDescent="0.4">
      <c r="B3" s="10" t="s">
        <v>92</v>
      </c>
      <c r="C3" s="11">
        <v>2</v>
      </c>
      <c r="D3" s="79" t="s">
        <v>121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</v>
      </c>
      <c r="D10" s="24"/>
      <c r="E10" s="25">
        <v>100</v>
      </c>
      <c r="F10" s="26">
        <f>C10*D10*(1.85-E10/100)</f>
        <v>0</v>
      </c>
      <c r="G10" s="42">
        <v>1239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</v>
      </c>
      <c r="D11" s="24"/>
      <c r="E11" s="25">
        <v>100</v>
      </c>
      <c r="F11" s="26">
        <f t="shared" ref="F11:F21" si="1">C11*D11*(1.85-E11/100)</f>
        <v>0</v>
      </c>
      <c r="G11" s="31">
        <v>1122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</v>
      </c>
      <c r="D12" s="24"/>
      <c r="E12" s="25">
        <v>100</v>
      </c>
      <c r="F12" s="26">
        <f t="shared" si="1"/>
        <v>0</v>
      </c>
      <c r="G12" s="31">
        <v>1219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</v>
      </c>
      <c r="D13" s="24"/>
      <c r="E13" s="25">
        <v>100</v>
      </c>
      <c r="F13" s="26">
        <f t="shared" si="1"/>
        <v>0</v>
      </c>
      <c r="G13" s="42">
        <v>1166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</v>
      </c>
      <c r="D14" s="24"/>
      <c r="E14" s="25">
        <v>100</v>
      </c>
      <c r="F14" s="26">
        <f t="shared" si="1"/>
        <v>0</v>
      </c>
      <c r="G14" s="31">
        <v>1197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</v>
      </c>
      <c r="D15" s="24"/>
      <c r="E15" s="25">
        <v>100</v>
      </c>
      <c r="F15" s="26">
        <f t="shared" si="1"/>
        <v>0</v>
      </c>
      <c r="G15" s="31">
        <v>1139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</v>
      </c>
      <c r="D16" s="24"/>
      <c r="E16" s="25">
        <v>100</v>
      </c>
      <c r="F16" s="26">
        <f t="shared" si="1"/>
        <v>0</v>
      </c>
      <c r="G16" s="31">
        <v>1152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</v>
      </c>
      <c r="D17" s="24"/>
      <c r="E17" s="25">
        <v>100</v>
      </c>
      <c r="F17" s="26">
        <f t="shared" si="1"/>
        <v>0</v>
      </c>
      <c r="G17" s="31">
        <v>1151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</v>
      </c>
      <c r="D18" s="24"/>
      <c r="E18" s="25">
        <v>100</v>
      </c>
      <c r="F18" s="26">
        <f t="shared" si="1"/>
        <v>0</v>
      </c>
      <c r="G18" s="43">
        <v>1115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</v>
      </c>
      <c r="D19" s="24"/>
      <c r="E19" s="25">
        <v>100</v>
      </c>
      <c r="F19" s="26">
        <f t="shared" si="1"/>
        <v>0</v>
      </c>
      <c r="G19" s="31">
        <v>1187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</v>
      </c>
      <c r="D20" s="24"/>
      <c r="E20" s="25">
        <v>100</v>
      </c>
      <c r="F20" s="26">
        <f t="shared" si="1"/>
        <v>0</v>
      </c>
      <c r="G20" s="31">
        <v>1138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</v>
      </c>
      <c r="D21" s="24"/>
      <c r="E21" s="25">
        <v>100</v>
      </c>
      <c r="F21" s="26">
        <f t="shared" si="1"/>
        <v>0</v>
      </c>
      <c r="G21" s="31">
        <v>1195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25" spans="2:12" x14ac:dyDescent="0.4">
      <c r="D25" s="44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205D-A8D6-410B-B152-92D382E41611}">
  <sheetPr>
    <tabColor rgb="FFFFFF00"/>
  </sheetPr>
  <dimension ref="A3:L35"/>
  <sheetViews>
    <sheetView view="pageBreakPreview" topLeftCell="A10" zoomScaleNormal="100" zoomScaleSheetLayoutView="100" zoomScalePageLayoutView="6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</v>
      </c>
      <c r="D3" s="79" t="s">
        <v>10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25</v>
      </c>
      <c r="D10" s="24"/>
      <c r="E10" s="25">
        <v>100</v>
      </c>
      <c r="F10" s="26">
        <f>C10*D10*(1.85-E10/100)</f>
        <v>0</v>
      </c>
      <c r="G10" s="42">
        <v>1664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25</v>
      </c>
      <c r="D11" s="24"/>
      <c r="E11" s="25">
        <v>100</v>
      </c>
      <c r="F11" s="26">
        <f t="shared" ref="F11:F21" si="1">C11*D11*(1.85-E11/100)</f>
        <v>0</v>
      </c>
      <c r="G11" s="31">
        <v>1401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25</v>
      </c>
      <c r="D12" s="24"/>
      <c r="E12" s="25">
        <v>100</v>
      </c>
      <c r="F12" s="26">
        <f t="shared" si="1"/>
        <v>0</v>
      </c>
      <c r="G12" s="31">
        <v>1529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25</v>
      </c>
      <c r="D13" s="24"/>
      <c r="E13" s="25">
        <v>100</v>
      </c>
      <c r="F13" s="26">
        <f t="shared" si="1"/>
        <v>0</v>
      </c>
      <c r="G13" s="42">
        <v>1561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25</v>
      </c>
      <c r="D14" s="24"/>
      <c r="E14" s="25">
        <v>100</v>
      </c>
      <c r="F14" s="26">
        <f t="shared" si="1"/>
        <v>0</v>
      </c>
      <c r="G14" s="31">
        <v>1536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25</v>
      </c>
      <c r="D15" s="24"/>
      <c r="E15" s="25">
        <v>100</v>
      </c>
      <c r="F15" s="26">
        <f t="shared" si="1"/>
        <v>0</v>
      </c>
      <c r="G15" s="31">
        <v>1427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25</v>
      </c>
      <c r="D16" s="24"/>
      <c r="E16" s="25">
        <v>100</v>
      </c>
      <c r="F16" s="26">
        <f t="shared" si="1"/>
        <v>0</v>
      </c>
      <c r="G16" s="31">
        <v>1444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25</v>
      </c>
      <c r="D17" s="24"/>
      <c r="E17" s="25">
        <v>100</v>
      </c>
      <c r="F17" s="26">
        <f t="shared" si="1"/>
        <v>0</v>
      </c>
      <c r="G17" s="31">
        <v>1434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25</v>
      </c>
      <c r="D18" s="24"/>
      <c r="E18" s="25">
        <v>100</v>
      </c>
      <c r="F18" s="26">
        <f t="shared" si="1"/>
        <v>0</v>
      </c>
      <c r="G18" s="43">
        <v>1427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25</v>
      </c>
      <c r="D19" s="24"/>
      <c r="E19" s="25">
        <v>100</v>
      </c>
      <c r="F19" s="26">
        <f t="shared" si="1"/>
        <v>0</v>
      </c>
      <c r="G19" s="31">
        <v>1447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25</v>
      </c>
      <c r="D20" s="24"/>
      <c r="E20" s="25">
        <v>100</v>
      </c>
      <c r="F20" s="26">
        <f t="shared" si="1"/>
        <v>0</v>
      </c>
      <c r="G20" s="31">
        <v>1420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25</v>
      </c>
      <c r="D21" s="24"/>
      <c r="E21" s="25">
        <v>100</v>
      </c>
      <c r="F21" s="26">
        <f t="shared" si="1"/>
        <v>0</v>
      </c>
      <c r="G21" s="31">
        <v>1498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C630-EC93-4B83-9FB1-7953C430D784}">
  <sheetPr>
    <tabColor rgb="FFFFFF00"/>
  </sheetPr>
  <dimension ref="A3:L35"/>
  <sheetViews>
    <sheetView view="pageBreakPreview" topLeftCell="A12" zoomScaleNormal="6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4</v>
      </c>
      <c r="D3" s="79" t="s">
        <v>12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73</v>
      </c>
      <c r="D10" s="24"/>
      <c r="E10" s="25">
        <v>100</v>
      </c>
      <c r="F10" s="26">
        <f>C10*D10*(1.85-E10/100)</f>
        <v>0</v>
      </c>
      <c r="G10" s="42">
        <v>10046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73</v>
      </c>
      <c r="D11" s="24"/>
      <c r="E11" s="25">
        <v>100</v>
      </c>
      <c r="F11" s="26">
        <f t="shared" ref="F11:F21" si="1">C11*D11*(1.85-E11/100)</f>
        <v>0</v>
      </c>
      <c r="G11" s="31">
        <v>10089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73</v>
      </c>
      <c r="D12" s="24"/>
      <c r="E12" s="25">
        <v>100</v>
      </c>
      <c r="F12" s="26">
        <f t="shared" si="1"/>
        <v>0</v>
      </c>
      <c r="G12" s="31">
        <v>10042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73</v>
      </c>
      <c r="D13" s="24"/>
      <c r="E13" s="25">
        <v>100</v>
      </c>
      <c r="F13" s="26">
        <f t="shared" si="1"/>
        <v>0</v>
      </c>
      <c r="G13" s="42">
        <v>8503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73</v>
      </c>
      <c r="D14" s="24"/>
      <c r="E14" s="25">
        <v>100</v>
      </c>
      <c r="F14" s="26">
        <f t="shared" si="1"/>
        <v>0</v>
      </c>
      <c r="G14" s="31">
        <v>8680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73</v>
      </c>
      <c r="D15" s="24"/>
      <c r="E15" s="25">
        <v>100</v>
      </c>
      <c r="F15" s="26">
        <f t="shared" si="1"/>
        <v>0</v>
      </c>
      <c r="G15" s="31">
        <v>11359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73</v>
      </c>
      <c r="D16" s="24"/>
      <c r="E16" s="25">
        <v>100</v>
      </c>
      <c r="F16" s="26">
        <f t="shared" si="1"/>
        <v>0</v>
      </c>
      <c r="G16" s="31">
        <v>16351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73</v>
      </c>
      <c r="D17" s="24"/>
      <c r="E17" s="25">
        <v>100</v>
      </c>
      <c r="F17" s="26">
        <f t="shared" si="1"/>
        <v>0</v>
      </c>
      <c r="G17" s="31">
        <v>15621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73</v>
      </c>
      <c r="D18" s="24"/>
      <c r="E18" s="25">
        <v>100</v>
      </c>
      <c r="F18" s="26">
        <f t="shared" si="1"/>
        <v>0</v>
      </c>
      <c r="G18" s="43">
        <v>14554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73</v>
      </c>
      <c r="D19" s="24"/>
      <c r="E19" s="25">
        <v>100</v>
      </c>
      <c r="F19" s="26">
        <f t="shared" si="1"/>
        <v>0</v>
      </c>
      <c r="G19" s="31">
        <v>9691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73</v>
      </c>
      <c r="D20" s="24"/>
      <c r="E20" s="25">
        <v>100</v>
      </c>
      <c r="F20" s="26">
        <f t="shared" si="1"/>
        <v>0</v>
      </c>
      <c r="G20" s="31">
        <v>7728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73</v>
      </c>
      <c r="D21" s="24"/>
      <c r="E21" s="25">
        <v>100</v>
      </c>
      <c r="F21" s="26">
        <f t="shared" si="1"/>
        <v>0</v>
      </c>
      <c r="G21" s="31">
        <v>9112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0F4A-429E-43F4-BA84-AA4D03E27AB2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13" width="16.375" style="8" customWidth="1"/>
    <col min="14" max="14" width="11.5" style="8" bestFit="1" customWidth="1"/>
    <col min="15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269" width="16.375" style="8" customWidth="1"/>
    <col min="270" max="270" width="11.5" style="8" bestFit="1" customWidth="1"/>
    <col min="271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525" width="16.375" style="8" customWidth="1"/>
    <col min="526" max="526" width="11.5" style="8" bestFit="1" customWidth="1"/>
    <col min="527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781" width="16.375" style="8" customWidth="1"/>
    <col min="782" max="782" width="11.5" style="8" bestFit="1" customWidth="1"/>
    <col min="783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037" width="16.375" style="8" customWidth="1"/>
    <col min="1038" max="1038" width="11.5" style="8" bestFit="1" customWidth="1"/>
    <col min="1039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293" width="16.375" style="8" customWidth="1"/>
    <col min="1294" max="1294" width="11.5" style="8" bestFit="1" customWidth="1"/>
    <col min="1295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549" width="16.375" style="8" customWidth="1"/>
    <col min="1550" max="1550" width="11.5" style="8" bestFit="1" customWidth="1"/>
    <col min="1551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1805" width="16.375" style="8" customWidth="1"/>
    <col min="1806" max="1806" width="11.5" style="8" bestFit="1" customWidth="1"/>
    <col min="1807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061" width="16.375" style="8" customWidth="1"/>
    <col min="2062" max="2062" width="11.5" style="8" bestFit="1" customWidth="1"/>
    <col min="2063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317" width="16.375" style="8" customWidth="1"/>
    <col min="2318" max="2318" width="11.5" style="8" bestFit="1" customWidth="1"/>
    <col min="2319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573" width="16.375" style="8" customWidth="1"/>
    <col min="2574" max="2574" width="11.5" style="8" bestFit="1" customWidth="1"/>
    <col min="2575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2829" width="16.375" style="8" customWidth="1"/>
    <col min="2830" max="2830" width="11.5" style="8" bestFit="1" customWidth="1"/>
    <col min="2831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085" width="16.375" style="8" customWidth="1"/>
    <col min="3086" max="3086" width="11.5" style="8" bestFit="1" customWidth="1"/>
    <col min="3087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341" width="16.375" style="8" customWidth="1"/>
    <col min="3342" max="3342" width="11.5" style="8" bestFit="1" customWidth="1"/>
    <col min="3343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597" width="16.375" style="8" customWidth="1"/>
    <col min="3598" max="3598" width="11.5" style="8" bestFit="1" customWidth="1"/>
    <col min="3599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3853" width="16.375" style="8" customWidth="1"/>
    <col min="3854" max="3854" width="11.5" style="8" bestFit="1" customWidth="1"/>
    <col min="3855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109" width="16.375" style="8" customWidth="1"/>
    <col min="4110" max="4110" width="11.5" style="8" bestFit="1" customWidth="1"/>
    <col min="4111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365" width="16.375" style="8" customWidth="1"/>
    <col min="4366" max="4366" width="11.5" style="8" bestFit="1" customWidth="1"/>
    <col min="4367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621" width="16.375" style="8" customWidth="1"/>
    <col min="4622" max="4622" width="11.5" style="8" bestFit="1" customWidth="1"/>
    <col min="4623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4877" width="16.375" style="8" customWidth="1"/>
    <col min="4878" max="4878" width="11.5" style="8" bestFit="1" customWidth="1"/>
    <col min="4879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133" width="16.375" style="8" customWidth="1"/>
    <col min="5134" max="5134" width="11.5" style="8" bestFit="1" customWidth="1"/>
    <col min="5135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389" width="16.375" style="8" customWidth="1"/>
    <col min="5390" max="5390" width="11.5" style="8" bestFit="1" customWidth="1"/>
    <col min="5391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645" width="16.375" style="8" customWidth="1"/>
    <col min="5646" max="5646" width="11.5" style="8" bestFit="1" customWidth="1"/>
    <col min="5647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5901" width="16.375" style="8" customWidth="1"/>
    <col min="5902" max="5902" width="11.5" style="8" bestFit="1" customWidth="1"/>
    <col min="5903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157" width="16.375" style="8" customWidth="1"/>
    <col min="6158" max="6158" width="11.5" style="8" bestFit="1" customWidth="1"/>
    <col min="6159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413" width="16.375" style="8" customWidth="1"/>
    <col min="6414" max="6414" width="11.5" style="8" bestFit="1" customWidth="1"/>
    <col min="6415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669" width="16.375" style="8" customWidth="1"/>
    <col min="6670" max="6670" width="11.5" style="8" bestFit="1" customWidth="1"/>
    <col min="6671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6925" width="16.375" style="8" customWidth="1"/>
    <col min="6926" max="6926" width="11.5" style="8" bestFit="1" customWidth="1"/>
    <col min="6927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181" width="16.375" style="8" customWidth="1"/>
    <col min="7182" max="7182" width="11.5" style="8" bestFit="1" customWidth="1"/>
    <col min="7183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437" width="16.375" style="8" customWidth="1"/>
    <col min="7438" max="7438" width="11.5" style="8" bestFit="1" customWidth="1"/>
    <col min="7439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693" width="16.375" style="8" customWidth="1"/>
    <col min="7694" max="7694" width="11.5" style="8" bestFit="1" customWidth="1"/>
    <col min="7695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7949" width="16.375" style="8" customWidth="1"/>
    <col min="7950" max="7950" width="11.5" style="8" bestFit="1" customWidth="1"/>
    <col min="7951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205" width="16.375" style="8" customWidth="1"/>
    <col min="8206" max="8206" width="11.5" style="8" bestFit="1" customWidth="1"/>
    <col min="8207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461" width="16.375" style="8" customWidth="1"/>
    <col min="8462" max="8462" width="11.5" style="8" bestFit="1" customWidth="1"/>
    <col min="8463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717" width="16.375" style="8" customWidth="1"/>
    <col min="8718" max="8718" width="11.5" style="8" bestFit="1" customWidth="1"/>
    <col min="8719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8973" width="16.375" style="8" customWidth="1"/>
    <col min="8974" max="8974" width="11.5" style="8" bestFit="1" customWidth="1"/>
    <col min="8975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229" width="16.375" style="8" customWidth="1"/>
    <col min="9230" max="9230" width="11.5" style="8" bestFit="1" customWidth="1"/>
    <col min="9231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485" width="16.375" style="8" customWidth="1"/>
    <col min="9486" max="9486" width="11.5" style="8" bestFit="1" customWidth="1"/>
    <col min="9487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741" width="16.375" style="8" customWidth="1"/>
    <col min="9742" max="9742" width="11.5" style="8" bestFit="1" customWidth="1"/>
    <col min="9743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9997" width="16.375" style="8" customWidth="1"/>
    <col min="9998" max="9998" width="11.5" style="8" bestFit="1" customWidth="1"/>
    <col min="9999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253" width="16.375" style="8" customWidth="1"/>
    <col min="10254" max="10254" width="11.5" style="8" bestFit="1" customWidth="1"/>
    <col min="10255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509" width="16.375" style="8" customWidth="1"/>
    <col min="10510" max="10510" width="11.5" style="8" bestFit="1" customWidth="1"/>
    <col min="10511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0765" width="16.375" style="8" customWidth="1"/>
    <col min="10766" max="10766" width="11.5" style="8" bestFit="1" customWidth="1"/>
    <col min="10767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021" width="16.375" style="8" customWidth="1"/>
    <col min="11022" max="11022" width="11.5" style="8" bestFit="1" customWidth="1"/>
    <col min="11023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277" width="16.375" style="8" customWidth="1"/>
    <col min="11278" max="11278" width="11.5" style="8" bestFit="1" customWidth="1"/>
    <col min="11279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533" width="16.375" style="8" customWidth="1"/>
    <col min="11534" max="11534" width="11.5" style="8" bestFit="1" customWidth="1"/>
    <col min="11535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1789" width="16.375" style="8" customWidth="1"/>
    <col min="11790" max="11790" width="11.5" style="8" bestFit="1" customWidth="1"/>
    <col min="11791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045" width="16.375" style="8" customWidth="1"/>
    <col min="12046" max="12046" width="11.5" style="8" bestFit="1" customWidth="1"/>
    <col min="12047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301" width="16.375" style="8" customWidth="1"/>
    <col min="12302" max="12302" width="11.5" style="8" bestFit="1" customWidth="1"/>
    <col min="12303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557" width="16.375" style="8" customWidth="1"/>
    <col min="12558" max="12558" width="11.5" style="8" bestFit="1" customWidth="1"/>
    <col min="12559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2813" width="16.375" style="8" customWidth="1"/>
    <col min="12814" max="12814" width="11.5" style="8" bestFit="1" customWidth="1"/>
    <col min="12815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069" width="16.375" style="8" customWidth="1"/>
    <col min="13070" max="13070" width="11.5" style="8" bestFit="1" customWidth="1"/>
    <col min="13071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325" width="16.375" style="8" customWidth="1"/>
    <col min="13326" max="13326" width="11.5" style="8" bestFit="1" customWidth="1"/>
    <col min="13327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581" width="16.375" style="8" customWidth="1"/>
    <col min="13582" max="13582" width="11.5" style="8" bestFit="1" customWidth="1"/>
    <col min="13583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3837" width="16.375" style="8" customWidth="1"/>
    <col min="13838" max="13838" width="11.5" style="8" bestFit="1" customWidth="1"/>
    <col min="13839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093" width="16.375" style="8" customWidth="1"/>
    <col min="14094" max="14094" width="11.5" style="8" bestFit="1" customWidth="1"/>
    <col min="14095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349" width="16.375" style="8" customWidth="1"/>
    <col min="14350" max="14350" width="11.5" style="8" bestFit="1" customWidth="1"/>
    <col min="14351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605" width="16.375" style="8" customWidth="1"/>
    <col min="14606" max="14606" width="11.5" style="8" bestFit="1" customWidth="1"/>
    <col min="14607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4861" width="16.375" style="8" customWidth="1"/>
    <col min="14862" max="14862" width="11.5" style="8" bestFit="1" customWidth="1"/>
    <col min="14863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117" width="16.375" style="8" customWidth="1"/>
    <col min="15118" max="15118" width="11.5" style="8" bestFit="1" customWidth="1"/>
    <col min="15119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373" width="16.375" style="8" customWidth="1"/>
    <col min="15374" max="15374" width="11.5" style="8" bestFit="1" customWidth="1"/>
    <col min="15375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629" width="16.375" style="8" customWidth="1"/>
    <col min="15630" max="15630" width="11.5" style="8" bestFit="1" customWidth="1"/>
    <col min="15631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5885" width="16.375" style="8" customWidth="1"/>
    <col min="15886" max="15886" width="11.5" style="8" bestFit="1" customWidth="1"/>
    <col min="15887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141" width="16.375" style="8" customWidth="1"/>
    <col min="16142" max="16142" width="11.5" style="8" bestFit="1" customWidth="1"/>
    <col min="16143" max="16384" width="9" style="8"/>
  </cols>
  <sheetData>
    <row r="3" spans="1:10" ht="36" customHeight="1" x14ac:dyDescent="0.4">
      <c r="B3" s="10" t="s">
        <v>92</v>
      </c>
      <c r="C3" s="11">
        <v>5</v>
      </c>
      <c r="D3" s="79" t="s">
        <v>122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177</v>
      </c>
      <c r="D10" s="24"/>
      <c r="E10" s="25">
        <v>100</v>
      </c>
      <c r="F10" s="26">
        <f>C10*D10*(1.85-E10/100)</f>
        <v>0</v>
      </c>
      <c r="G10" s="42">
        <v>19303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177</v>
      </c>
      <c r="D11" s="24"/>
      <c r="E11" s="25">
        <v>100</v>
      </c>
      <c r="F11" s="26">
        <f t="shared" ref="F11:F21" si="1">C11*D11*(1.85-E11/100)</f>
        <v>0</v>
      </c>
      <c r="G11" s="31">
        <v>18465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177</v>
      </c>
      <c r="D12" s="24"/>
      <c r="E12" s="25">
        <v>100</v>
      </c>
      <c r="F12" s="26">
        <f t="shared" si="1"/>
        <v>0</v>
      </c>
      <c r="G12" s="31">
        <v>17277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177</v>
      </c>
      <c r="D13" s="24"/>
      <c r="E13" s="25">
        <v>100</v>
      </c>
      <c r="F13" s="26">
        <f t="shared" si="1"/>
        <v>0</v>
      </c>
      <c r="G13" s="42">
        <v>15636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177</v>
      </c>
      <c r="D14" s="24"/>
      <c r="E14" s="25">
        <v>100</v>
      </c>
      <c r="F14" s="26">
        <f t="shared" si="1"/>
        <v>0</v>
      </c>
      <c r="G14" s="31">
        <v>15103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177</v>
      </c>
      <c r="D15" s="24"/>
      <c r="E15" s="25">
        <v>100</v>
      </c>
      <c r="F15" s="26">
        <f t="shared" si="1"/>
        <v>0</v>
      </c>
      <c r="G15" s="31">
        <v>17397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177</v>
      </c>
      <c r="D16" s="24"/>
      <c r="E16" s="25">
        <v>100</v>
      </c>
      <c r="F16" s="26">
        <f t="shared" si="1"/>
        <v>0</v>
      </c>
      <c r="G16" s="31">
        <v>21140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177</v>
      </c>
      <c r="D17" s="24"/>
      <c r="E17" s="25">
        <v>100</v>
      </c>
      <c r="F17" s="26">
        <f t="shared" si="1"/>
        <v>0</v>
      </c>
      <c r="G17" s="31">
        <v>19440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177</v>
      </c>
      <c r="D18" s="24"/>
      <c r="E18" s="25">
        <v>100</v>
      </c>
      <c r="F18" s="26">
        <f t="shared" si="1"/>
        <v>0</v>
      </c>
      <c r="G18" s="43">
        <v>18324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177</v>
      </c>
      <c r="D19" s="24"/>
      <c r="E19" s="25">
        <v>100</v>
      </c>
      <c r="F19" s="26">
        <f t="shared" si="1"/>
        <v>0</v>
      </c>
      <c r="G19" s="31">
        <v>15919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177</v>
      </c>
      <c r="D20" s="24"/>
      <c r="E20" s="25">
        <v>100</v>
      </c>
      <c r="F20" s="26">
        <f t="shared" si="1"/>
        <v>0</v>
      </c>
      <c r="G20" s="31">
        <v>15739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177</v>
      </c>
      <c r="D21" s="24"/>
      <c r="E21" s="25">
        <v>100</v>
      </c>
      <c r="F21" s="26">
        <f t="shared" si="1"/>
        <v>0</v>
      </c>
      <c r="G21" s="31">
        <v>18417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82EE-0081-4F85-BB9E-13997C92FAB6}">
  <sheetPr>
    <tabColor rgb="FFFFFF00"/>
  </sheetPr>
  <dimension ref="A3:L32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9.625" style="8" customWidth="1"/>
    <col min="4" max="4" width="15.625" style="15" customWidth="1"/>
    <col min="5" max="5" width="9.625" style="8" customWidth="1"/>
    <col min="6" max="6" width="18.625" style="12" customWidth="1"/>
    <col min="7" max="7" width="15.625" style="41" customWidth="1"/>
    <col min="8" max="8" width="15.625" style="12" customWidth="1"/>
    <col min="9" max="9" width="15.625" style="8" customWidth="1"/>
    <col min="10" max="10" width="15.62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9.625" style="8" customWidth="1"/>
    <col min="260" max="260" width="15.625" style="8" customWidth="1"/>
    <col min="261" max="261" width="9.625" style="8" customWidth="1"/>
    <col min="262" max="262" width="18.625" style="8" customWidth="1"/>
    <col min="263" max="266" width="15.62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9.625" style="8" customWidth="1"/>
    <col min="516" max="516" width="15.625" style="8" customWidth="1"/>
    <col min="517" max="517" width="9.625" style="8" customWidth="1"/>
    <col min="518" max="518" width="18.625" style="8" customWidth="1"/>
    <col min="519" max="522" width="15.62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9.625" style="8" customWidth="1"/>
    <col min="772" max="772" width="15.625" style="8" customWidth="1"/>
    <col min="773" max="773" width="9.625" style="8" customWidth="1"/>
    <col min="774" max="774" width="18.625" style="8" customWidth="1"/>
    <col min="775" max="778" width="15.62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9.625" style="8" customWidth="1"/>
    <col min="1028" max="1028" width="15.625" style="8" customWidth="1"/>
    <col min="1029" max="1029" width="9.625" style="8" customWidth="1"/>
    <col min="1030" max="1030" width="18.625" style="8" customWidth="1"/>
    <col min="1031" max="1034" width="15.62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9.625" style="8" customWidth="1"/>
    <col min="1284" max="1284" width="15.625" style="8" customWidth="1"/>
    <col min="1285" max="1285" width="9.625" style="8" customWidth="1"/>
    <col min="1286" max="1286" width="18.625" style="8" customWidth="1"/>
    <col min="1287" max="1290" width="15.62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9.625" style="8" customWidth="1"/>
    <col min="1540" max="1540" width="15.625" style="8" customWidth="1"/>
    <col min="1541" max="1541" width="9.625" style="8" customWidth="1"/>
    <col min="1542" max="1542" width="18.625" style="8" customWidth="1"/>
    <col min="1543" max="1546" width="15.62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9.625" style="8" customWidth="1"/>
    <col min="1796" max="1796" width="15.625" style="8" customWidth="1"/>
    <col min="1797" max="1797" width="9.625" style="8" customWidth="1"/>
    <col min="1798" max="1798" width="18.625" style="8" customWidth="1"/>
    <col min="1799" max="1802" width="15.62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9.625" style="8" customWidth="1"/>
    <col min="2052" max="2052" width="15.625" style="8" customWidth="1"/>
    <col min="2053" max="2053" width="9.625" style="8" customWidth="1"/>
    <col min="2054" max="2054" width="18.625" style="8" customWidth="1"/>
    <col min="2055" max="2058" width="15.62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9.625" style="8" customWidth="1"/>
    <col min="2308" max="2308" width="15.625" style="8" customWidth="1"/>
    <col min="2309" max="2309" width="9.625" style="8" customWidth="1"/>
    <col min="2310" max="2310" width="18.625" style="8" customWidth="1"/>
    <col min="2311" max="2314" width="15.62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9.625" style="8" customWidth="1"/>
    <col min="2564" max="2564" width="15.625" style="8" customWidth="1"/>
    <col min="2565" max="2565" width="9.625" style="8" customWidth="1"/>
    <col min="2566" max="2566" width="18.625" style="8" customWidth="1"/>
    <col min="2567" max="2570" width="15.62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9.625" style="8" customWidth="1"/>
    <col min="2820" max="2820" width="15.625" style="8" customWidth="1"/>
    <col min="2821" max="2821" width="9.625" style="8" customWidth="1"/>
    <col min="2822" max="2822" width="18.625" style="8" customWidth="1"/>
    <col min="2823" max="2826" width="15.62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9.625" style="8" customWidth="1"/>
    <col min="3076" max="3076" width="15.625" style="8" customWidth="1"/>
    <col min="3077" max="3077" width="9.625" style="8" customWidth="1"/>
    <col min="3078" max="3078" width="18.625" style="8" customWidth="1"/>
    <col min="3079" max="3082" width="15.62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9.625" style="8" customWidth="1"/>
    <col min="3332" max="3332" width="15.625" style="8" customWidth="1"/>
    <col min="3333" max="3333" width="9.625" style="8" customWidth="1"/>
    <col min="3334" max="3334" width="18.625" style="8" customWidth="1"/>
    <col min="3335" max="3338" width="15.62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9.625" style="8" customWidth="1"/>
    <col min="3588" max="3588" width="15.625" style="8" customWidth="1"/>
    <col min="3589" max="3589" width="9.625" style="8" customWidth="1"/>
    <col min="3590" max="3590" width="18.625" style="8" customWidth="1"/>
    <col min="3591" max="3594" width="15.62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9.625" style="8" customWidth="1"/>
    <col min="3844" max="3844" width="15.625" style="8" customWidth="1"/>
    <col min="3845" max="3845" width="9.625" style="8" customWidth="1"/>
    <col min="3846" max="3846" width="18.625" style="8" customWidth="1"/>
    <col min="3847" max="3850" width="15.62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9.625" style="8" customWidth="1"/>
    <col min="4100" max="4100" width="15.625" style="8" customWidth="1"/>
    <col min="4101" max="4101" width="9.625" style="8" customWidth="1"/>
    <col min="4102" max="4102" width="18.625" style="8" customWidth="1"/>
    <col min="4103" max="4106" width="15.62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9.625" style="8" customWidth="1"/>
    <col min="4356" max="4356" width="15.625" style="8" customWidth="1"/>
    <col min="4357" max="4357" width="9.625" style="8" customWidth="1"/>
    <col min="4358" max="4358" width="18.625" style="8" customWidth="1"/>
    <col min="4359" max="4362" width="15.62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9.625" style="8" customWidth="1"/>
    <col min="4612" max="4612" width="15.625" style="8" customWidth="1"/>
    <col min="4613" max="4613" width="9.625" style="8" customWidth="1"/>
    <col min="4614" max="4614" width="18.625" style="8" customWidth="1"/>
    <col min="4615" max="4618" width="15.62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9.625" style="8" customWidth="1"/>
    <col min="4868" max="4868" width="15.625" style="8" customWidth="1"/>
    <col min="4869" max="4869" width="9.625" style="8" customWidth="1"/>
    <col min="4870" max="4870" width="18.625" style="8" customWidth="1"/>
    <col min="4871" max="4874" width="15.62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9.625" style="8" customWidth="1"/>
    <col min="5124" max="5124" width="15.625" style="8" customWidth="1"/>
    <col min="5125" max="5125" width="9.625" style="8" customWidth="1"/>
    <col min="5126" max="5126" width="18.625" style="8" customWidth="1"/>
    <col min="5127" max="5130" width="15.62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9.625" style="8" customWidth="1"/>
    <col min="5380" max="5380" width="15.625" style="8" customWidth="1"/>
    <col min="5381" max="5381" width="9.625" style="8" customWidth="1"/>
    <col min="5382" max="5382" width="18.625" style="8" customWidth="1"/>
    <col min="5383" max="5386" width="15.62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9.625" style="8" customWidth="1"/>
    <col min="5636" max="5636" width="15.625" style="8" customWidth="1"/>
    <col min="5637" max="5637" width="9.625" style="8" customWidth="1"/>
    <col min="5638" max="5638" width="18.625" style="8" customWidth="1"/>
    <col min="5639" max="5642" width="15.62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9.625" style="8" customWidth="1"/>
    <col min="5892" max="5892" width="15.625" style="8" customWidth="1"/>
    <col min="5893" max="5893" width="9.625" style="8" customWidth="1"/>
    <col min="5894" max="5894" width="18.625" style="8" customWidth="1"/>
    <col min="5895" max="5898" width="15.62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9.625" style="8" customWidth="1"/>
    <col min="6148" max="6148" width="15.625" style="8" customWidth="1"/>
    <col min="6149" max="6149" width="9.625" style="8" customWidth="1"/>
    <col min="6150" max="6150" width="18.625" style="8" customWidth="1"/>
    <col min="6151" max="6154" width="15.62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9.625" style="8" customWidth="1"/>
    <col min="6404" max="6404" width="15.625" style="8" customWidth="1"/>
    <col min="6405" max="6405" width="9.625" style="8" customWidth="1"/>
    <col min="6406" max="6406" width="18.625" style="8" customWidth="1"/>
    <col min="6407" max="6410" width="15.62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9.625" style="8" customWidth="1"/>
    <col min="6660" max="6660" width="15.625" style="8" customWidth="1"/>
    <col min="6661" max="6661" width="9.625" style="8" customWidth="1"/>
    <col min="6662" max="6662" width="18.625" style="8" customWidth="1"/>
    <col min="6663" max="6666" width="15.62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9.625" style="8" customWidth="1"/>
    <col min="6916" max="6916" width="15.625" style="8" customWidth="1"/>
    <col min="6917" max="6917" width="9.625" style="8" customWidth="1"/>
    <col min="6918" max="6918" width="18.625" style="8" customWidth="1"/>
    <col min="6919" max="6922" width="15.62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9.625" style="8" customWidth="1"/>
    <col min="7172" max="7172" width="15.625" style="8" customWidth="1"/>
    <col min="7173" max="7173" width="9.625" style="8" customWidth="1"/>
    <col min="7174" max="7174" width="18.625" style="8" customWidth="1"/>
    <col min="7175" max="7178" width="15.62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9.625" style="8" customWidth="1"/>
    <col min="7428" max="7428" width="15.625" style="8" customWidth="1"/>
    <col min="7429" max="7429" width="9.625" style="8" customWidth="1"/>
    <col min="7430" max="7430" width="18.625" style="8" customWidth="1"/>
    <col min="7431" max="7434" width="15.62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9.625" style="8" customWidth="1"/>
    <col min="7684" max="7684" width="15.625" style="8" customWidth="1"/>
    <col min="7685" max="7685" width="9.625" style="8" customWidth="1"/>
    <col min="7686" max="7686" width="18.625" style="8" customWidth="1"/>
    <col min="7687" max="7690" width="15.62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9.625" style="8" customWidth="1"/>
    <col min="7940" max="7940" width="15.625" style="8" customWidth="1"/>
    <col min="7941" max="7941" width="9.625" style="8" customWidth="1"/>
    <col min="7942" max="7942" width="18.625" style="8" customWidth="1"/>
    <col min="7943" max="7946" width="15.62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9.625" style="8" customWidth="1"/>
    <col min="8196" max="8196" width="15.625" style="8" customWidth="1"/>
    <col min="8197" max="8197" width="9.625" style="8" customWidth="1"/>
    <col min="8198" max="8198" width="18.625" style="8" customWidth="1"/>
    <col min="8199" max="8202" width="15.62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9.625" style="8" customWidth="1"/>
    <col min="8452" max="8452" width="15.625" style="8" customWidth="1"/>
    <col min="8453" max="8453" width="9.625" style="8" customWidth="1"/>
    <col min="8454" max="8454" width="18.625" style="8" customWidth="1"/>
    <col min="8455" max="8458" width="15.62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9.625" style="8" customWidth="1"/>
    <col min="8708" max="8708" width="15.625" style="8" customWidth="1"/>
    <col min="8709" max="8709" width="9.625" style="8" customWidth="1"/>
    <col min="8710" max="8710" width="18.625" style="8" customWidth="1"/>
    <col min="8711" max="8714" width="15.62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9.625" style="8" customWidth="1"/>
    <col min="8964" max="8964" width="15.625" style="8" customWidth="1"/>
    <col min="8965" max="8965" width="9.625" style="8" customWidth="1"/>
    <col min="8966" max="8966" width="18.625" style="8" customWidth="1"/>
    <col min="8967" max="8970" width="15.62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9.625" style="8" customWidth="1"/>
    <col min="9220" max="9220" width="15.625" style="8" customWidth="1"/>
    <col min="9221" max="9221" width="9.625" style="8" customWidth="1"/>
    <col min="9222" max="9222" width="18.625" style="8" customWidth="1"/>
    <col min="9223" max="9226" width="15.62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9.625" style="8" customWidth="1"/>
    <col min="9476" max="9476" width="15.625" style="8" customWidth="1"/>
    <col min="9477" max="9477" width="9.625" style="8" customWidth="1"/>
    <col min="9478" max="9478" width="18.625" style="8" customWidth="1"/>
    <col min="9479" max="9482" width="15.62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9.625" style="8" customWidth="1"/>
    <col min="9732" max="9732" width="15.625" style="8" customWidth="1"/>
    <col min="9733" max="9733" width="9.625" style="8" customWidth="1"/>
    <col min="9734" max="9734" width="18.625" style="8" customWidth="1"/>
    <col min="9735" max="9738" width="15.62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9.625" style="8" customWidth="1"/>
    <col min="9988" max="9988" width="15.625" style="8" customWidth="1"/>
    <col min="9989" max="9989" width="9.625" style="8" customWidth="1"/>
    <col min="9990" max="9990" width="18.625" style="8" customWidth="1"/>
    <col min="9991" max="9994" width="15.62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9.625" style="8" customWidth="1"/>
    <col min="10244" max="10244" width="15.625" style="8" customWidth="1"/>
    <col min="10245" max="10245" width="9.625" style="8" customWidth="1"/>
    <col min="10246" max="10246" width="18.625" style="8" customWidth="1"/>
    <col min="10247" max="10250" width="15.62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9.625" style="8" customWidth="1"/>
    <col min="10500" max="10500" width="15.625" style="8" customWidth="1"/>
    <col min="10501" max="10501" width="9.625" style="8" customWidth="1"/>
    <col min="10502" max="10502" width="18.625" style="8" customWidth="1"/>
    <col min="10503" max="10506" width="15.62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9.625" style="8" customWidth="1"/>
    <col min="10756" max="10756" width="15.625" style="8" customWidth="1"/>
    <col min="10757" max="10757" width="9.625" style="8" customWidth="1"/>
    <col min="10758" max="10758" width="18.625" style="8" customWidth="1"/>
    <col min="10759" max="10762" width="15.62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9.625" style="8" customWidth="1"/>
    <col min="11012" max="11012" width="15.625" style="8" customWidth="1"/>
    <col min="11013" max="11013" width="9.625" style="8" customWidth="1"/>
    <col min="11014" max="11014" width="18.625" style="8" customWidth="1"/>
    <col min="11015" max="11018" width="15.62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9.625" style="8" customWidth="1"/>
    <col min="11268" max="11268" width="15.625" style="8" customWidth="1"/>
    <col min="11269" max="11269" width="9.625" style="8" customWidth="1"/>
    <col min="11270" max="11270" width="18.625" style="8" customWidth="1"/>
    <col min="11271" max="11274" width="15.62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9.625" style="8" customWidth="1"/>
    <col min="11524" max="11524" width="15.625" style="8" customWidth="1"/>
    <col min="11525" max="11525" width="9.625" style="8" customWidth="1"/>
    <col min="11526" max="11526" width="18.625" style="8" customWidth="1"/>
    <col min="11527" max="11530" width="15.62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9.625" style="8" customWidth="1"/>
    <col min="11780" max="11780" width="15.625" style="8" customWidth="1"/>
    <col min="11781" max="11781" width="9.625" style="8" customWidth="1"/>
    <col min="11782" max="11782" width="18.625" style="8" customWidth="1"/>
    <col min="11783" max="11786" width="15.62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9.625" style="8" customWidth="1"/>
    <col min="12036" max="12036" width="15.625" style="8" customWidth="1"/>
    <col min="12037" max="12037" width="9.625" style="8" customWidth="1"/>
    <col min="12038" max="12038" width="18.625" style="8" customWidth="1"/>
    <col min="12039" max="12042" width="15.62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9.625" style="8" customWidth="1"/>
    <col min="12292" max="12292" width="15.625" style="8" customWidth="1"/>
    <col min="12293" max="12293" width="9.625" style="8" customWidth="1"/>
    <col min="12294" max="12294" width="18.625" style="8" customWidth="1"/>
    <col min="12295" max="12298" width="15.62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9.625" style="8" customWidth="1"/>
    <col min="12548" max="12548" width="15.625" style="8" customWidth="1"/>
    <col min="12549" max="12549" width="9.625" style="8" customWidth="1"/>
    <col min="12550" max="12550" width="18.625" style="8" customWidth="1"/>
    <col min="12551" max="12554" width="15.62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9.625" style="8" customWidth="1"/>
    <col min="12804" max="12804" width="15.625" style="8" customWidth="1"/>
    <col min="12805" max="12805" width="9.625" style="8" customWidth="1"/>
    <col min="12806" max="12806" width="18.625" style="8" customWidth="1"/>
    <col min="12807" max="12810" width="15.62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9.625" style="8" customWidth="1"/>
    <col min="13060" max="13060" width="15.625" style="8" customWidth="1"/>
    <col min="13061" max="13061" width="9.625" style="8" customWidth="1"/>
    <col min="13062" max="13062" width="18.625" style="8" customWidth="1"/>
    <col min="13063" max="13066" width="15.62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9.625" style="8" customWidth="1"/>
    <col min="13316" max="13316" width="15.625" style="8" customWidth="1"/>
    <col min="13317" max="13317" width="9.625" style="8" customWidth="1"/>
    <col min="13318" max="13318" width="18.625" style="8" customWidth="1"/>
    <col min="13319" max="13322" width="15.62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9.625" style="8" customWidth="1"/>
    <col min="13572" max="13572" width="15.625" style="8" customWidth="1"/>
    <col min="13573" max="13573" width="9.625" style="8" customWidth="1"/>
    <col min="13574" max="13574" width="18.625" style="8" customWidth="1"/>
    <col min="13575" max="13578" width="15.62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9.625" style="8" customWidth="1"/>
    <col min="13828" max="13828" width="15.625" style="8" customWidth="1"/>
    <col min="13829" max="13829" width="9.625" style="8" customWidth="1"/>
    <col min="13830" max="13830" width="18.625" style="8" customWidth="1"/>
    <col min="13831" max="13834" width="15.62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9.625" style="8" customWidth="1"/>
    <col min="14084" max="14084" width="15.625" style="8" customWidth="1"/>
    <col min="14085" max="14085" width="9.625" style="8" customWidth="1"/>
    <col min="14086" max="14086" width="18.625" style="8" customWidth="1"/>
    <col min="14087" max="14090" width="15.62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9.625" style="8" customWidth="1"/>
    <col min="14340" max="14340" width="15.625" style="8" customWidth="1"/>
    <col min="14341" max="14341" width="9.625" style="8" customWidth="1"/>
    <col min="14342" max="14342" width="18.625" style="8" customWidth="1"/>
    <col min="14343" max="14346" width="15.62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9.625" style="8" customWidth="1"/>
    <col min="14596" max="14596" width="15.625" style="8" customWidth="1"/>
    <col min="14597" max="14597" width="9.625" style="8" customWidth="1"/>
    <col min="14598" max="14598" width="18.625" style="8" customWidth="1"/>
    <col min="14599" max="14602" width="15.62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9.625" style="8" customWidth="1"/>
    <col min="14852" max="14852" width="15.625" style="8" customWidth="1"/>
    <col min="14853" max="14853" width="9.625" style="8" customWidth="1"/>
    <col min="14854" max="14854" width="18.625" style="8" customWidth="1"/>
    <col min="14855" max="14858" width="15.62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9.625" style="8" customWidth="1"/>
    <col min="15108" max="15108" width="15.625" style="8" customWidth="1"/>
    <col min="15109" max="15109" width="9.625" style="8" customWidth="1"/>
    <col min="15110" max="15110" width="18.625" style="8" customWidth="1"/>
    <col min="15111" max="15114" width="15.62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9.625" style="8" customWidth="1"/>
    <col min="15364" max="15364" width="15.625" style="8" customWidth="1"/>
    <col min="15365" max="15365" width="9.625" style="8" customWidth="1"/>
    <col min="15366" max="15366" width="18.625" style="8" customWidth="1"/>
    <col min="15367" max="15370" width="15.62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9.625" style="8" customWidth="1"/>
    <col min="15620" max="15620" width="15.625" style="8" customWidth="1"/>
    <col min="15621" max="15621" width="9.625" style="8" customWidth="1"/>
    <col min="15622" max="15622" width="18.625" style="8" customWidth="1"/>
    <col min="15623" max="15626" width="15.62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9.625" style="8" customWidth="1"/>
    <col min="15876" max="15876" width="15.625" style="8" customWidth="1"/>
    <col min="15877" max="15877" width="9.625" style="8" customWidth="1"/>
    <col min="15878" max="15878" width="18.625" style="8" customWidth="1"/>
    <col min="15879" max="15882" width="15.62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9.625" style="8" customWidth="1"/>
    <col min="16132" max="16132" width="15.625" style="8" customWidth="1"/>
    <col min="16133" max="16133" width="9.625" style="8" customWidth="1"/>
    <col min="16134" max="16134" width="18.625" style="8" customWidth="1"/>
    <col min="16135" max="16138" width="15.62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6</v>
      </c>
      <c r="D3" s="79" t="s">
        <v>16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32</v>
      </c>
      <c r="D10" s="24"/>
      <c r="E10" s="25">
        <v>100</v>
      </c>
      <c r="F10" s="26">
        <f>C10*D10*(1.85-E10/100)</f>
        <v>0</v>
      </c>
      <c r="G10" s="42">
        <v>7118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32</v>
      </c>
      <c r="D11" s="24"/>
      <c r="E11" s="25">
        <v>100</v>
      </c>
      <c r="F11" s="26">
        <f t="shared" ref="F11:F21" si="1">C11*D11*(1.85-E11/100)</f>
        <v>0</v>
      </c>
      <c r="G11" s="42">
        <v>6925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32</v>
      </c>
      <c r="D12" s="24"/>
      <c r="E12" s="25">
        <v>100</v>
      </c>
      <c r="F12" s="26">
        <f t="shared" si="1"/>
        <v>0</v>
      </c>
      <c r="G12" s="42">
        <v>6553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32</v>
      </c>
      <c r="D13" s="24"/>
      <c r="E13" s="25">
        <v>100</v>
      </c>
      <c r="F13" s="26">
        <f t="shared" si="1"/>
        <v>0</v>
      </c>
      <c r="G13" s="42">
        <v>5677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32</v>
      </c>
      <c r="D14" s="24"/>
      <c r="E14" s="25">
        <v>100</v>
      </c>
      <c r="F14" s="26">
        <f t="shared" si="1"/>
        <v>0</v>
      </c>
      <c r="G14" s="42">
        <v>5975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32</v>
      </c>
      <c r="D15" s="24"/>
      <c r="E15" s="25">
        <v>100</v>
      </c>
      <c r="F15" s="26">
        <f t="shared" si="1"/>
        <v>0</v>
      </c>
      <c r="G15" s="42">
        <v>6974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32</v>
      </c>
      <c r="D16" s="24"/>
      <c r="E16" s="25">
        <v>100</v>
      </c>
      <c r="F16" s="26">
        <f t="shared" si="1"/>
        <v>0</v>
      </c>
      <c r="G16" s="31">
        <v>8467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32</v>
      </c>
      <c r="D17" s="24"/>
      <c r="E17" s="25">
        <v>100</v>
      </c>
      <c r="F17" s="26">
        <f t="shared" si="1"/>
        <v>0</v>
      </c>
      <c r="G17" s="31">
        <v>8224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32</v>
      </c>
      <c r="D18" s="24"/>
      <c r="E18" s="25">
        <v>100</v>
      </c>
      <c r="F18" s="26">
        <f t="shared" si="1"/>
        <v>0</v>
      </c>
      <c r="G18" s="31">
        <v>7206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32</v>
      </c>
      <c r="D19" s="24"/>
      <c r="E19" s="25">
        <v>100</v>
      </c>
      <c r="F19" s="26">
        <f t="shared" si="1"/>
        <v>0</v>
      </c>
      <c r="G19" s="31">
        <v>6228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32</v>
      </c>
      <c r="D20" s="24"/>
      <c r="E20" s="25">
        <v>100</v>
      </c>
      <c r="F20" s="26">
        <f t="shared" si="1"/>
        <v>0</v>
      </c>
      <c r="G20" s="31">
        <v>6134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32</v>
      </c>
      <c r="D21" s="24"/>
      <c r="E21" s="25">
        <v>100</v>
      </c>
      <c r="F21" s="26">
        <f t="shared" si="1"/>
        <v>0</v>
      </c>
      <c r="G21" s="31">
        <v>6842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1" spans="1:12" ht="409.5" customHeight="1" x14ac:dyDescent="0.4">
      <c r="A31" s="78"/>
      <c r="B31" s="78"/>
      <c r="C31" s="78"/>
      <c r="D31" s="78"/>
    </row>
    <row r="32" spans="1:12" x14ac:dyDescent="0.4">
      <c r="A32" s="78"/>
      <c r="B32" s="78"/>
      <c r="C32" s="78"/>
      <c r="D32" s="78"/>
    </row>
  </sheetData>
  <mergeCells count="14">
    <mergeCell ref="C22:I22"/>
    <mergeCell ref="A31:D32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C5A6-22DD-4A18-B613-D089EADE93B7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7</v>
      </c>
      <c r="D3" s="79" t="s">
        <v>18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71</v>
      </c>
      <c r="D10" s="24"/>
      <c r="E10" s="25">
        <v>100</v>
      </c>
      <c r="F10" s="26">
        <f>C10*D10*(1.85-E10/100)</f>
        <v>0</v>
      </c>
      <c r="G10" s="42">
        <v>10430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71</v>
      </c>
      <c r="D11" s="24"/>
      <c r="E11" s="25">
        <v>100</v>
      </c>
      <c r="F11" s="26">
        <f t="shared" ref="F11:F21" si="1">C11*D11*(1.85-E11/100)</f>
        <v>0</v>
      </c>
      <c r="G11" s="31">
        <v>10392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71</v>
      </c>
      <c r="D12" s="24"/>
      <c r="E12" s="25">
        <v>100</v>
      </c>
      <c r="F12" s="26">
        <f t="shared" si="1"/>
        <v>0</v>
      </c>
      <c r="G12" s="31">
        <v>9444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71</v>
      </c>
      <c r="D13" s="24"/>
      <c r="E13" s="25">
        <v>100</v>
      </c>
      <c r="F13" s="26">
        <f t="shared" si="1"/>
        <v>0</v>
      </c>
      <c r="G13" s="42">
        <v>6407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71</v>
      </c>
      <c r="D14" s="24"/>
      <c r="E14" s="25">
        <v>100</v>
      </c>
      <c r="F14" s="26">
        <f t="shared" si="1"/>
        <v>0</v>
      </c>
      <c r="G14" s="31">
        <v>6058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71</v>
      </c>
      <c r="D15" s="24"/>
      <c r="E15" s="25">
        <v>100</v>
      </c>
      <c r="F15" s="26">
        <f t="shared" si="1"/>
        <v>0</v>
      </c>
      <c r="G15" s="31">
        <v>8669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71</v>
      </c>
      <c r="D16" s="24"/>
      <c r="E16" s="25">
        <v>100</v>
      </c>
      <c r="F16" s="26">
        <f t="shared" si="1"/>
        <v>0</v>
      </c>
      <c r="G16" s="31">
        <v>12381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71</v>
      </c>
      <c r="D17" s="24"/>
      <c r="E17" s="25">
        <v>100</v>
      </c>
      <c r="F17" s="26">
        <f t="shared" si="1"/>
        <v>0</v>
      </c>
      <c r="G17" s="31">
        <v>14203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71</v>
      </c>
      <c r="D18" s="24"/>
      <c r="E18" s="25">
        <v>100</v>
      </c>
      <c r="F18" s="26">
        <f t="shared" si="1"/>
        <v>0</v>
      </c>
      <c r="G18" s="43">
        <v>10962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71</v>
      </c>
      <c r="D19" s="24"/>
      <c r="E19" s="25">
        <v>100</v>
      </c>
      <c r="F19" s="26">
        <f t="shared" si="1"/>
        <v>0</v>
      </c>
      <c r="G19" s="31">
        <v>7577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71</v>
      </c>
      <c r="D20" s="24"/>
      <c r="E20" s="25">
        <v>100</v>
      </c>
      <c r="F20" s="26">
        <f t="shared" si="1"/>
        <v>0</v>
      </c>
      <c r="G20" s="31">
        <v>7872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71</v>
      </c>
      <c r="D21" s="24"/>
      <c r="E21" s="25">
        <v>100</v>
      </c>
      <c r="F21" s="26">
        <f t="shared" si="1"/>
        <v>0</v>
      </c>
      <c r="G21" s="31">
        <v>9636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26AB-5669-4E96-9FFF-56341B2EE307}">
  <sheetPr>
    <tabColor rgb="FFFFFF00"/>
  </sheetPr>
  <dimension ref="A3:L35"/>
  <sheetViews>
    <sheetView view="pageBreakPreview" topLeftCell="A15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8</v>
      </c>
      <c r="D3" s="79" t="s">
        <v>20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78</v>
      </c>
      <c r="D10" s="24"/>
      <c r="E10" s="25">
        <v>100</v>
      </c>
      <c r="F10" s="26">
        <f>C10*D10*(1.85-E10/100)</f>
        <v>0</v>
      </c>
      <c r="G10" s="42">
        <v>15782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78</v>
      </c>
      <c r="D11" s="24"/>
      <c r="E11" s="25">
        <v>100</v>
      </c>
      <c r="F11" s="26">
        <f t="shared" ref="F11:F21" si="1">C11*D11*(1.85-E11/100)</f>
        <v>0</v>
      </c>
      <c r="G11" s="31">
        <v>14199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78</v>
      </c>
      <c r="D12" s="24"/>
      <c r="E12" s="25">
        <v>100</v>
      </c>
      <c r="F12" s="26">
        <f t="shared" si="1"/>
        <v>0</v>
      </c>
      <c r="G12" s="31">
        <v>11111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78</v>
      </c>
      <c r="D13" s="24"/>
      <c r="E13" s="25">
        <v>100</v>
      </c>
      <c r="F13" s="26">
        <f t="shared" si="1"/>
        <v>0</v>
      </c>
      <c r="G13" s="42">
        <v>6792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78</v>
      </c>
      <c r="D14" s="24"/>
      <c r="E14" s="25">
        <v>100</v>
      </c>
      <c r="F14" s="26">
        <f t="shared" si="1"/>
        <v>0</v>
      </c>
      <c r="G14" s="31">
        <v>6480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78</v>
      </c>
      <c r="D15" s="24"/>
      <c r="E15" s="25">
        <v>100</v>
      </c>
      <c r="F15" s="26">
        <f t="shared" si="1"/>
        <v>0</v>
      </c>
      <c r="G15" s="31">
        <v>10184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78</v>
      </c>
      <c r="D16" s="24"/>
      <c r="E16" s="25">
        <v>100</v>
      </c>
      <c r="F16" s="26">
        <f t="shared" si="1"/>
        <v>0</v>
      </c>
      <c r="G16" s="31">
        <v>15962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78</v>
      </c>
      <c r="D17" s="24"/>
      <c r="E17" s="25">
        <v>100</v>
      </c>
      <c r="F17" s="26">
        <f t="shared" si="1"/>
        <v>0</v>
      </c>
      <c r="G17" s="31">
        <v>22027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78</v>
      </c>
      <c r="D18" s="24"/>
      <c r="E18" s="25">
        <v>100</v>
      </c>
      <c r="F18" s="26">
        <f t="shared" si="1"/>
        <v>0</v>
      </c>
      <c r="G18" s="43">
        <v>15581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78</v>
      </c>
      <c r="D19" s="24"/>
      <c r="E19" s="25">
        <v>100</v>
      </c>
      <c r="F19" s="26">
        <f t="shared" si="1"/>
        <v>0</v>
      </c>
      <c r="G19" s="31">
        <v>8908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78</v>
      </c>
      <c r="D20" s="24"/>
      <c r="E20" s="25">
        <v>100</v>
      </c>
      <c r="F20" s="26">
        <f t="shared" si="1"/>
        <v>0</v>
      </c>
      <c r="G20" s="31">
        <v>9411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78</v>
      </c>
      <c r="D21" s="24"/>
      <c r="E21" s="25">
        <v>100</v>
      </c>
      <c r="F21" s="26">
        <f t="shared" si="1"/>
        <v>0</v>
      </c>
      <c r="G21" s="31">
        <v>13622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CF8F8-F97B-44E3-B82E-A04943A0A67D}">
  <sheetPr>
    <tabColor rgb="FFFFFF00"/>
  </sheetPr>
  <dimension ref="A3:L35"/>
  <sheetViews>
    <sheetView view="pageBreakPreview" topLeftCell="A18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9</v>
      </c>
      <c r="D3" s="79" t="s">
        <v>22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73</v>
      </c>
      <c r="D10" s="24"/>
      <c r="E10" s="25">
        <v>100</v>
      </c>
      <c r="F10" s="26">
        <f>C10*D10*(1.85-E10/100)</f>
        <v>0</v>
      </c>
      <c r="G10" s="42">
        <v>9192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73</v>
      </c>
      <c r="D11" s="24"/>
      <c r="E11" s="25">
        <v>100</v>
      </c>
      <c r="F11" s="26">
        <f t="shared" ref="F11:F21" si="1">C11*D11*(1.85-E11/100)</f>
        <v>0</v>
      </c>
      <c r="G11" s="31">
        <v>8838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73</v>
      </c>
      <c r="D12" s="24"/>
      <c r="E12" s="25">
        <v>100</v>
      </c>
      <c r="F12" s="26">
        <f t="shared" si="1"/>
        <v>0</v>
      </c>
      <c r="G12" s="31">
        <v>8090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73</v>
      </c>
      <c r="D13" s="24"/>
      <c r="E13" s="25">
        <v>100</v>
      </c>
      <c r="F13" s="26">
        <f t="shared" si="1"/>
        <v>0</v>
      </c>
      <c r="G13" s="42">
        <v>5439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73</v>
      </c>
      <c r="D14" s="24"/>
      <c r="E14" s="25">
        <v>100</v>
      </c>
      <c r="F14" s="26">
        <f t="shared" si="1"/>
        <v>0</v>
      </c>
      <c r="G14" s="31">
        <v>5672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73</v>
      </c>
      <c r="D15" s="24"/>
      <c r="E15" s="25">
        <v>100</v>
      </c>
      <c r="F15" s="26">
        <f t="shared" si="1"/>
        <v>0</v>
      </c>
      <c r="G15" s="31">
        <v>9067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73</v>
      </c>
      <c r="D16" s="24"/>
      <c r="E16" s="25">
        <v>100</v>
      </c>
      <c r="F16" s="26">
        <f t="shared" si="1"/>
        <v>0</v>
      </c>
      <c r="G16" s="31">
        <v>13146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73</v>
      </c>
      <c r="D17" s="24"/>
      <c r="E17" s="25">
        <v>100</v>
      </c>
      <c r="F17" s="26">
        <f t="shared" si="1"/>
        <v>0</v>
      </c>
      <c r="G17" s="31">
        <v>12070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73</v>
      </c>
      <c r="D18" s="24"/>
      <c r="E18" s="25">
        <v>100</v>
      </c>
      <c r="F18" s="26">
        <f t="shared" si="1"/>
        <v>0</v>
      </c>
      <c r="G18" s="43">
        <v>9945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73</v>
      </c>
      <c r="D19" s="24"/>
      <c r="E19" s="25">
        <v>100</v>
      </c>
      <c r="F19" s="26">
        <f t="shared" si="1"/>
        <v>0</v>
      </c>
      <c r="G19" s="31">
        <v>6088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73</v>
      </c>
      <c r="D20" s="24"/>
      <c r="E20" s="25">
        <v>100</v>
      </c>
      <c r="F20" s="26">
        <f t="shared" si="1"/>
        <v>0</v>
      </c>
      <c r="G20" s="31">
        <v>5439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73</v>
      </c>
      <c r="D21" s="24"/>
      <c r="E21" s="25">
        <v>100</v>
      </c>
      <c r="F21" s="26">
        <f t="shared" si="1"/>
        <v>0</v>
      </c>
      <c r="G21" s="31">
        <v>7746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04F71-0A8D-4551-A88E-9A61F4805C4B}">
  <sheetPr>
    <tabColor rgb="FFFFFF00"/>
  </sheetPr>
  <dimension ref="A3:L35"/>
  <sheetViews>
    <sheetView view="pageBreakPreview" topLeftCell="A11" zoomScale="85" zoomScaleNormal="100" zoomScaleSheetLayoutView="85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10</v>
      </c>
      <c r="D3" s="79" t="s">
        <v>24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106</v>
      </c>
      <c r="D10" s="24"/>
      <c r="E10" s="25">
        <v>100</v>
      </c>
      <c r="F10" s="26">
        <f>C10*D10*(1.85-E10/100)</f>
        <v>0</v>
      </c>
      <c r="G10" s="42">
        <v>639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106</v>
      </c>
      <c r="D11" s="24"/>
      <c r="E11" s="25">
        <v>100</v>
      </c>
      <c r="F11" s="26">
        <f t="shared" ref="F11:F21" si="1">C11*D11*(1.85-E11/100)</f>
        <v>0</v>
      </c>
      <c r="G11" s="31">
        <v>576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106</v>
      </c>
      <c r="D12" s="24"/>
      <c r="E12" s="25">
        <v>100</v>
      </c>
      <c r="F12" s="26">
        <f t="shared" si="1"/>
        <v>0</v>
      </c>
      <c r="G12" s="31">
        <v>2650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106</v>
      </c>
      <c r="D13" s="24"/>
      <c r="E13" s="25">
        <v>100</v>
      </c>
      <c r="F13" s="26">
        <f t="shared" si="1"/>
        <v>0</v>
      </c>
      <c r="G13" s="42">
        <v>2907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106</v>
      </c>
      <c r="D14" s="24"/>
      <c r="E14" s="25">
        <v>100</v>
      </c>
      <c r="F14" s="26">
        <f t="shared" si="1"/>
        <v>0</v>
      </c>
      <c r="G14" s="31">
        <v>3549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106</v>
      </c>
      <c r="D15" s="24"/>
      <c r="E15" s="25">
        <v>100</v>
      </c>
      <c r="F15" s="26">
        <f t="shared" si="1"/>
        <v>0</v>
      </c>
      <c r="G15" s="31">
        <v>3493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106</v>
      </c>
      <c r="D16" s="24"/>
      <c r="E16" s="25">
        <v>100</v>
      </c>
      <c r="F16" s="26">
        <f t="shared" si="1"/>
        <v>0</v>
      </c>
      <c r="G16" s="31">
        <v>3699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106</v>
      </c>
      <c r="D17" s="24"/>
      <c r="E17" s="25">
        <v>100</v>
      </c>
      <c r="F17" s="26">
        <f t="shared" si="1"/>
        <v>0</v>
      </c>
      <c r="G17" s="31">
        <v>2781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106</v>
      </c>
      <c r="D18" s="24"/>
      <c r="E18" s="25">
        <v>100</v>
      </c>
      <c r="F18" s="26">
        <f t="shared" si="1"/>
        <v>0</v>
      </c>
      <c r="G18" s="43">
        <v>4946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106</v>
      </c>
      <c r="D19" s="24"/>
      <c r="E19" s="25">
        <v>100</v>
      </c>
      <c r="F19" s="26">
        <f t="shared" si="1"/>
        <v>0</v>
      </c>
      <c r="G19" s="31">
        <v>3763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106</v>
      </c>
      <c r="D20" s="24"/>
      <c r="E20" s="25">
        <v>100</v>
      </c>
      <c r="F20" s="26">
        <f t="shared" si="1"/>
        <v>0</v>
      </c>
      <c r="G20" s="31">
        <v>4792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106</v>
      </c>
      <c r="D21" s="24"/>
      <c r="E21" s="25">
        <v>100</v>
      </c>
      <c r="F21" s="26">
        <f t="shared" si="1"/>
        <v>0</v>
      </c>
      <c r="G21" s="31">
        <v>2959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5D65B-1911-48D9-9FC0-5700CE7C9B93}">
  <sheetPr>
    <tabColor rgb="FFFFFF00"/>
  </sheetPr>
  <dimension ref="A3:L27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9.625" style="8" customWidth="1"/>
    <col min="4" max="4" width="15.625" style="15" customWidth="1"/>
    <col min="5" max="5" width="8.625" style="8" customWidth="1"/>
    <col min="6" max="6" width="18.625" style="12" customWidth="1"/>
    <col min="7" max="7" width="15.625" style="41" customWidth="1"/>
    <col min="8" max="8" width="15.625" style="12" customWidth="1"/>
    <col min="9" max="9" width="18.875" style="8" bestFit="1" customWidth="1"/>
    <col min="10" max="10" width="15.62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9.625" style="8" customWidth="1"/>
    <col min="260" max="260" width="15.625" style="8" customWidth="1"/>
    <col min="261" max="261" width="8.625" style="8" customWidth="1"/>
    <col min="262" max="262" width="18.625" style="8" customWidth="1"/>
    <col min="263" max="264" width="15.625" style="8" customWidth="1"/>
    <col min="265" max="265" width="18.875" style="8" bestFit="1" customWidth="1"/>
    <col min="266" max="266" width="15.62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9.625" style="8" customWidth="1"/>
    <col min="516" max="516" width="15.625" style="8" customWidth="1"/>
    <col min="517" max="517" width="8.625" style="8" customWidth="1"/>
    <col min="518" max="518" width="18.625" style="8" customWidth="1"/>
    <col min="519" max="520" width="15.625" style="8" customWidth="1"/>
    <col min="521" max="521" width="18.875" style="8" bestFit="1" customWidth="1"/>
    <col min="522" max="522" width="15.62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9.625" style="8" customWidth="1"/>
    <col min="772" max="772" width="15.625" style="8" customWidth="1"/>
    <col min="773" max="773" width="8.625" style="8" customWidth="1"/>
    <col min="774" max="774" width="18.625" style="8" customWidth="1"/>
    <col min="775" max="776" width="15.625" style="8" customWidth="1"/>
    <col min="777" max="777" width="18.875" style="8" bestFit="1" customWidth="1"/>
    <col min="778" max="778" width="15.62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9.625" style="8" customWidth="1"/>
    <col min="1028" max="1028" width="15.625" style="8" customWidth="1"/>
    <col min="1029" max="1029" width="8.625" style="8" customWidth="1"/>
    <col min="1030" max="1030" width="18.625" style="8" customWidth="1"/>
    <col min="1031" max="1032" width="15.625" style="8" customWidth="1"/>
    <col min="1033" max="1033" width="18.875" style="8" bestFit="1" customWidth="1"/>
    <col min="1034" max="1034" width="15.62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9.625" style="8" customWidth="1"/>
    <col min="1284" max="1284" width="15.625" style="8" customWidth="1"/>
    <col min="1285" max="1285" width="8.625" style="8" customWidth="1"/>
    <col min="1286" max="1286" width="18.625" style="8" customWidth="1"/>
    <col min="1287" max="1288" width="15.625" style="8" customWidth="1"/>
    <col min="1289" max="1289" width="18.875" style="8" bestFit="1" customWidth="1"/>
    <col min="1290" max="1290" width="15.62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9.625" style="8" customWidth="1"/>
    <col min="1540" max="1540" width="15.625" style="8" customWidth="1"/>
    <col min="1541" max="1541" width="8.625" style="8" customWidth="1"/>
    <col min="1542" max="1542" width="18.625" style="8" customWidth="1"/>
    <col min="1543" max="1544" width="15.625" style="8" customWidth="1"/>
    <col min="1545" max="1545" width="18.875" style="8" bestFit="1" customWidth="1"/>
    <col min="1546" max="1546" width="15.62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9.625" style="8" customWidth="1"/>
    <col min="1796" max="1796" width="15.625" style="8" customWidth="1"/>
    <col min="1797" max="1797" width="8.625" style="8" customWidth="1"/>
    <col min="1798" max="1798" width="18.625" style="8" customWidth="1"/>
    <col min="1799" max="1800" width="15.625" style="8" customWidth="1"/>
    <col min="1801" max="1801" width="18.875" style="8" bestFit="1" customWidth="1"/>
    <col min="1802" max="1802" width="15.62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9.625" style="8" customWidth="1"/>
    <col min="2052" max="2052" width="15.625" style="8" customWidth="1"/>
    <col min="2053" max="2053" width="8.625" style="8" customWidth="1"/>
    <col min="2054" max="2054" width="18.625" style="8" customWidth="1"/>
    <col min="2055" max="2056" width="15.625" style="8" customWidth="1"/>
    <col min="2057" max="2057" width="18.875" style="8" bestFit="1" customWidth="1"/>
    <col min="2058" max="2058" width="15.62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9.625" style="8" customWidth="1"/>
    <col min="2308" max="2308" width="15.625" style="8" customWidth="1"/>
    <col min="2309" max="2309" width="8.625" style="8" customWidth="1"/>
    <col min="2310" max="2310" width="18.625" style="8" customWidth="1"/>
    <col min="2311" max="2312" width="15.625" style="8" customWidth="1"/>
    <col min="2313" max="2313" width="18.875" style="8" bestFit="1" customWidth="1"/>
    <col min="2314" max="2314" width="15.62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9.625" style="8" customWidth="1"/>
    <col min="2564" max="2564" width="15.625" style="8" customWidth="1"/>
    <col min="2565" max="2565" width="8.625" style="8" customWidth="1"/>
    <col min="2566" max="2566" width="18.625" style="8" customWidth="1"/>
    <col min="2567" max="2568" width="15.625" style="8" customWidth="1"/>
    <col min="2569" max="2569" width="18.875" style="8" bestFit="1" customWidth="1"/>
    <col min="2570" max="2570" width="15.62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9.625" style="8" customWidth="1"/>
    <col min="2820" max="2820" width="15.625" style="8" customWidth="1"/>
    <col min="2821" max="2821" width="8.625" style="8" customWidth="1"/>
    <col min="2822" max="2822" width="18.625" style="8" customWidth="1"/>
    <col min="2823" max="2824" width="15.625" style="8" customWidth="1"/>
    <col min="2825" max="2825" width="18.875" style="8" bestFit="1" customWidth="1"/>
    <col min="2826" max="2826" width="15.62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9.625" style="8" customWidth="1"/>
    <col min="3076" max="3076" width="15.625" style="8" customWidth="1"/>
    <col min="3077" max="3077" width="8.625" style="8" customWidth="1"/>
    <col min="3078" max="3078" width="18.625" style="8" customWidth="1"/>
    <col min="3079" max="3080" width="15.625" style="8" customWidth="1"/>
    <col min="3081" max="3081" width="18.875" style="8" bestFit="1" customWidth="1"/>
    <col min="3082" max="3082" width="15.62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9.625" style="8" customWidth="1"/>
    <col min="3332" max="3332" width="15.625" style="8" customWidth="1"/>
    <col min="3333" max="3333" width="8.625" style="8" customWidth="1"/>
    <col min="3334" max="3334" width="18.625" style="8" customWidth="1"/>
    <col min="3335" max="3336" width="15.625" style="8" customWidth="1"/>
    <col min="3337" max="3337" width="18.875" style="8" bestFit="1" customWidth="1"/>
    <col min="3338" max="3338" width="15.62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9.625" style="8" customWidth="1"/>
    <col min="3588" max="3588" width="15.625" style="8" customWidth="1"/>
    <col min="3589" max="3589" width="8.625" style="8" customWidth="1"/>
    <col min="3590" max="3590" width="18.625" style="8" customWidth="1"/>
    <col min="3591" max="3592" width="15.625" style="8" customWidth="1"/>
    <col min="3593" max="3593" width="18.875" style="8" bestFit="1" customWidth="1"/>
    <col min="3594" max="3594" width="15.62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9.625" style="8" customWidth="1"/>
    <col min="3844" max="3844" width="15.625" style="8" customWidth="1"/>
    <col min="3845" max="3845" width="8.625" style="8" customWidth="1"/>
    <col min="3846" max="3846" width="18.625" style="8" customWidth="1"/>
    <col min="3847" max="3848" width="15.625" style="8" customWidth="1"/>
    <col min="3849" max="3849" width="18.875" style="8" bestFit="1" customWidth="1"/>
    <col min="3850" max="3850" width="15.62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9.625" style="8" customWidth="1"/>
    <col min="4100" max="4100" width="15.625" style="8" customWidth="1"/>
    <col min="4101" max="4101" width="8.625" style="8" customWidth="1"/>
    <col min="4102" max="4102" width="18.625" style="8" customWidth="1"/>
    <col min="4103" max="4104" width="15.625" style="8" customWidth="1"/>
    <col min="4105" max="4105" width="18.875" style="8" bestFit="1" customWidth="1"/>
    <col min="4106" max="4106" width="15.62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9.625" style="8" customWidth="1"/>
    <col min="4356" max="4356" width="15.625" style="8" customWidth="1"/>
    <col min="4357" max="4357" width="8.625" style="8" customWidth="1"/>
    <col min="4358" max="4358" width="18.625" style="8" customWidth="1"/>
    <col min="4359" max="4360" width="15.625" style="8" customWidth="1"/>
    <col min="4361" max="4361" width="18.875" style="8" bestFit="1" customWidth="1"/>
    <col min="4362" max="4362" width="15.62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9.625" style="8" customWidth="1"/>
    <col min="4612" max="4612" width="15.625" style="8" customWidth="1"/>
    <col min="4613" max="4613" width="8.625" style="8" customWidth="1"/>
    <col min="4614" max="4614" width="18.625" style="8" customWidth="1"/>
    <col min="4615" max="4616" width="15.625" style="8" customWidth="1"/>
    <col min="4617" max="4617" width="18.875" style="8" bestFit="1" customWidth="1"/>
    <col min="4618" max="4618" width="15.62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9.625" style="8" customWidth="1"/>
    <col min="4868" max="4868" width="15.625" style="8" customWidth="1"/>
    <col min="4869" max="4869" width="8.625" style="8" customWidth="1"/>
    <col min="4870" max="4870" width="18.625" style="8" customWidth="1"/>
    <col min="4871" max="4872" width="15.625" style="8" customWidth="1"/>
    <col min="4873" max="4873" width="18.875" style="8" bestFit="1" customWidth="1"/>
    <col min="4874" max="4874" width="15.62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9.625" style="8" customWidth="1"/>
    <col min="5124" max="5124" width="15.625" style="8" customWidth="1"/>
    <col min="5125" max="5125" width="8.625" style="8" customWidth="1"/>
    <col min="5126" max="5126" width="18.625" style="8" customWidth="1"/>
    <col min="5127" max="5128" width="15.625" style="8" customWidth="1"/>
    <col min="5129" max="5129" width="18.875" style="8" bestFit="1" customWidth="1"/>
    <col min="5130" max="5130" width="15.62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9.625" style="8" customWidth="1"/>
    <col min="5380" max="5380" width="15.625" style="8" customWidth="1"/>
    <col min="5381" max="5381" width="8.625" style="8" customWidth="1"/>
    <col min="5382" max="5382" width="18.625" style="8" customWidth="1"/>
    <col min="5383" max="5384" width="15.625" style="8" customWidth="1"/>
    <col min="5385" max="5385" width="18.875" style="8" bestFit="1" customWidth="1"/>
    <col min="5386" max="5386" width="15.62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9.625" style="8" customWidth="1"/>
    <col min="5636" max="5636" width="15.625" style="8" customWidth="1"/>
    <col min="5637" max="5637" width="8.625" style="8" customWidth="1"/>
    <col min="5638" max="5638" width="18.625" style="8" customWidth="1"/>
    <col min="5639" max="5640" width="15.625" style="8" customWidth="1"/>
    <col min="5641" max="5641" width="18.875" style="8" bestFit="1" customWidth="1"/>
    <col min="5642" max="5642" width="15.62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9.625" style="8" customWidth="1"/>
    <col min="5892" max="5892" width="15.625" style="8" customWidth="1"/>
    <col min="5893" max="5893" width="8.625" style="8" customWidth="1"/>
    <col min="5894" max="5894" width="18.625" style="8" customWidth="1"/>
    <col min="5895" max="5896" width="15.625" style="8" customWidth="1"/>
    <col min="5897" max="5897" width="18.875" style="8" bestFit="1" customWidth="1"/>
    <col min="5898" max="5898" width="15.62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9.625" style="8" customWidth="1"/>
    <col min="6148" max="6148" width="15.625" style="8" customWidth="1"/>
    <col min="6149" max="6149" width="8.625" style="8" customWidth="1"/>
    <col min="6150" max="6150" width="18.625" style="8" customWidth="1"/>
    <col min="6151" max="6152" width="15.625" style="8" customWidth="1"/>
    <col min="6153" max="6153" width="18.875" style="8" bestFit="1" customWidth="1"/>
    <col min="6154" max="6154" width="15.62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9.625" style="8" customWidth="1"/>
    <col min="6404" max="6404" width="15.625" style="8" customWidth="1"/>
    <col min="6405" max="6405" width="8.625" style="8" customWidth="1"/>
    <col min="6406" max="6406" width="18.625" style="8" customWidth="1"/>
    <col min="6407" max="6408" width="15.625" style="8" customWidth="1"/>
    <col min="6409" max="6409" width="18.875" style="8" bestFit="1" customWidth="1"/>
    <col min="6410" max="6410" width="15.62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9.625" style="8" customWidth="1"/>
    <col min="6660" max="6660" width="15.625" style="8" customWidth="1"/>
    <col min="6661" max="6661" width="8.625" style="8" customWidth="1"/>
    <col min="6662" max="6662" width="18.625" style="8" customWidth="1"/>
    <col min="6663" max="6664" width="15.625" style="8" customWidth="1"/>
    <col min="6665" max="6665" width="18.875" style="8" bestFit="1" customWidth="1"/>
    <col min="6666" max="6666" width="15.62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9.625" style="8" customWidth="1"/>
    <col min="6916" max="6916" width="15.625" style="8" customWidth="1"/>
    <col min="6917" max="6917" width="8.625" style="8" customWidth="1"/>
    <col min="6918" max="6918" width="18.625" style="8" customWidth="1"/>
    <col min="6919" max="6920" width="15.625" style="8" customWidth="1"/>
    <col min="6921" max="6921" width="18.875" style="8" bestFit="1" customWidth="1"/>
    <col min="6922" max="6922" width="15.62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9.625" style="8" customWidth="1"/>
    <col min="7172" max="7172" width="15.625" style="8" customWidth="1"/>
    <col min="7173" max="7173" width="8.625" style="8" customWidth="1"/>
    <col min="7174" max="7174" width="18.625" style="8" customWidth="1"/>
    <col min="7175" max="7176" width="15.625" style="8" customWidth="1"/>
    <col min="7177" max="7177" width="18.875" style="8" bestFit="1" customWidth="1"/>
    <col min="7178" max="7178" width="15.62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9.625" style="8" customWidth="1"/>
    <col min="7428" max="7428" width="15.625" style="8" customWidth="1"/>
    <col min="7429" max="7429" width="8.625" style="8" customWidth="1"/>
    <col min="7430" max="7430" width="18.625" style="8" customWidth="1"/>
    <col min="7431" max="7432" width="15.625" style="8" customWidth="1"/>
    <col min="7433" max="7433" width="18.875" style="8" bestFit="1" customWidth="1"/>
    <col min="7434" max="7434" width="15.62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9.625" style="8" customWidth="1"/>
    <col min="7684" max="7684" width="15.625" style="8" customWidth="1"/>
    <col min="7685" max="7685" width="8.625" style="8" customWidth="1"/>
    <col min="7686" max="7686" width="18.625" style="8" customWidth="1"/>
    <col min="7687" max="7688" width="15.625" style="8" customWidth="1"/>
    <col min="7689" max="7689" width="18.875" style="8" bestFit="1" customWidth="1"/>
    <col min="7690" max="7690" width="15.62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9.625" style="8" customWidth="1"/>
    <col min="7940" max="7940" width="15.625" style="8" customWidth="1"/>
    <col min="7941" max="7941" width="8.625" style="8" customWidth="1"/>
    <col min="7942" max="7942" width="18.625" style="8" customWidth="1"/>
    <col min="7943" max="7944" width="15.625" style="8" customWidth="1"/>
    <col min="7945" max="7945" width="18.875" style="8" bestFit="1" customWidth="1"/>
    <col min="7946" max="7946" width="15.62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9.625" style="8" customWidth="1"/>
    <col min="8196" max="8196" width="15.625" style="8" customWidth="1"/>
    <col min="8197" max="8197" width="8.625" style="8" customWidth="1"/>
    <col min="8198" max="8198" width="18.625" style="8" customWidth="1"/>
    <col min="8199" max="8200" width="15.625" style="8" customWidth="1"/>
    <col min="8201" max="8201" width="18.875" style="8" bestFit="1" customWidth="1"/>
    <col min="8202" max="8202" width="15.62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9.625" style="8" customWidth="1"/>
    <col min="8452" max="8452" width="15.625" style="8" customWidth="1"/>
    <col min="8453" max="8453" width="8.625" style="8" customWidth="1"/>
    <col min="8454" max="8454" width="18.625" style="8" customWidth="1"/>
    <col min="8455" max="8456" width="15.625" style="8" customWidth="1"/>
    <col min="8457" max="8457" width="18.875" style="8" bestFit="1" customWidth="1"/>
    <col min="8458" max="8458" width="15.62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9.625" style="8" customWidth="1"/>
    <col min="8708" max="8708" width="15.625" style="8" customWidth="1"/>
    <col min="8709" max="8709" width="8.625" style="8" customWidth="1"/>
    <col min="8710" max="8710" width="18.625" style="8" customWidth="1"/>
    <col min="8711" max="8712" width="15.625" style="8" customWidth="1"/>
    <col min="8713" max="8713" width="18.875" style="8" bestFit="1" customWidth="1"/>
    <col min="8714" max="8714" width="15.62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9.625" style="8" customWidth="1"/>
    <col min="8964" max="8964" width="15.625" style="8" customWidth="1"/>
    <col min="8965" max="8965" width="8.625" style="8" customWidth="1"/>
    <col min="8966" max="8966" width="18.625" style="8" customWidth="1"/>
    <col min="8967" max="8968" width="15.625" style="8" customWidth="1"/>
    <col min="8969" max="8969" width="18.875" style="8" bestFit="1" customWidth="1"/>
    <col min="8970" max="8970" width="15.62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9.625" style="8" customWidth="1"/>
    <col min="9220" max="9220" width="15.625" style="8" customWidth="1"/>
    <col min="9221" max="9221" width="8.625" style="8" customWidth="1"/>
    <col min="9222" max="9222" width="18.625" style="8" customWidth="1"/>
    <col min="9223" max="9224" width="15.625" style="8" customWidth="1"/>
    <col min="9225" max="9225" width="18.875" style="8" bestFit="1" customWidth="1"/>
    <col min="9226" max="9226" width="15.62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9.625" style="8" customWidth="1"/>
    <col min="9476" max="9476" width="15.625" style="8" customWidth="1"/>
    <col min="9477" max="9477" width="8.625" style="8" customWidth="1"/>
    <col min="9478" max="9478" width="18.625" style="8" customWidth="1"/>
    <col min="9479" max="9480" width="15.625" style="8" customWidth="1"/>
    <col min="9481" max="9481" width="18.875" style="8" bestFit="1" customWidth="1"/>
    <col min="9482" max="9482" width="15.62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9.625" style="8" customWidth="1"/>
    <col min="9732" max="9732" width="15.625" style="8" customWidth="1"/>
    <col min="9733" max="9733" width="8.625" style="8" customWidth="1"/>
    <col min="9734" max="9734" width="18.625" style="8" customWidth="1"/>
    <col min="9735" max="9736" width="15.625" style="8" customWidth="1"/>
    <col min="9737" max="9737" width="18.875" style="8" bestFit="1" customWidth="1"/>
    <col min="9738" max="9738" width="15.62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9.625" style="8" customWidth="1"/>
    <col min="9988" max="9988" width="15.625" style="8" customWidth="1"/>
    <col min="9989" max="9989" width="8.625" style="8" customWidth="1"/>
    <col min="9990" max="9990" width="18.625" style="8" customWidth="1"/>
    <col min="9991" max="9992" width="15.625" style="8" customWidth="1"/>
    <col min="9993" max="9993" width="18.875" style="8" bestFit="1" customWidth="1"/>
    <col min="9994" max="9994" width="15.62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9.625" style="8" customWidth="1"/>
    <col min="10244" max="10244" width="15.625" style="8" customWidth="1"/>
    <col min="10245" max="10245" width="8.625" style="8" customWidth="1"/>
    <col min="10246" max="10246" width="18.625" style="8" customWidth="1"/>
    <col min="10247" max="10248" width="15.625" style="8" customWidth="1"/>
    <col min="10249" max="10249" width="18.875" style="8" bestFit="1" customWidth="1"/>
    <col min="10250" max="10250" width="15.62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9.625" style="8" customWidth="1"/>
    <col min="10500" max="10500" width="15.625" style="8" customWidth="1"/>
    <col min="10501" max="10501" width="8.625" style="8" customWidth="1"/>
    <col min="10502" max="10502" width="18.625" style="8" customWidth="1"/>
    <col min="10503" max="10504" width="15.625" style="8" customWidth="1"/>
    <col min="10505" max="10505" width="18.875" style="8" bestFit="1" customWidth="1"/>
    <col min="10506" max="10506" width="15.62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9.625" style="8" customWidth="1"/>
    <col min="10756" max="10756" width="15.625" style="8" customWidth="1"/>
    <col min="10757" max="10757" width="8.625" style="8" customWidth="1"/>
    <col min="10758" max="10758" width="18.625" style="8" customWidth="1"/>
    <col min="10759" max="10760" width="15.625" style="8" customWidth="1"/>
    <col min="10761" max="10761" width="18.875" style="8" bestFit="1" customWidth="1"/>
    <col min="10762" max="10762" width="15.62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9.625" style="8" customWidth="1"/>
    <col min="11012" max="11012" width="15.625" style="8" customWidth="1"/>
    <col min="11013" max="11013" width="8.625" style="8" customWidth="1"/>
    <col min="11014" max="11014" width="18.625" style="8" customWidth="1"/>
    <col min="11015" max="11016" width="15.625" style="8" customWidth="1"/>
    <col min="11017" max="11017" width="18.875" style="8" bestFit="1" customWidth="1"/>
    <col min="11018" max="11018" width="15.62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9.625" style="8" customWidth="1"/>
    <col min="11268" max="11268" width="15.625" style="8" customWidth="1"/>
    <col min="11269" max="11269" width="8.625" style="8" customWidth="1"/>
    <col min="11270" max="11270" width="18.625" style="8" customWidth="1"/>
    <col min="11271" max="11272" width="15.625" style="8" customWidth="1"/>
    <col min="11273" max="11273" width="18.875" style="8" bestFit="1" customWidth="1"/>
    <col min="11274" max="11274" width="15.62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9.625" style="8" customWidth="1"/>
    <col min="11524" max="11524" width="15.625" style="8" customWidth="1"/>
    <col min="11525" max="11525" width="8.625" style="8" customWidth="1"/>
    <col min="11526" max="11526" width="18.625" style="8" customWidth="1"/>
    <col min="11527" max="11528" width="15.625" style="8" customWidth="1"/>
    <col min="11529" max="11529" width="18.875" style="8" bestFit="1" customWidth="1"/>
    <col min="11530" max="11530" width="15.62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9.625" style="8" customWidth="1"/>
    <col min="11780" max="11780" width="15.625" style="8" customWidth="1"/>
    <col min="11781" max="11781" width="8.625" style="8" customWidth="1"/>
    <col min="11782" max="11782" width="18.625" style="8" customWidth="1"/>
    <col min="11783" max="11784" width="15.625" style="8" customWidth="1"/>
    <col min="11785" max="11785" width="18.875" style="8" bestFit="1" customWidth="1"/>
    <col min="11786" max="11786" width="15.62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9.625" style="8" customWidth="1"/>
    <col min="12036" max="12036" width="15.625" style="8" customWidth="1"/>
    <col min="12037" max="12037" width="8.625" style="8" customWidth="1"/>
    <col min="12038" max="12038" width="18.625" style="8" customWidth="1"/>
    <col min="12039" max="12040" width="15.625" style="8" customWidth="1"/>
    <col min="12041" max="12041" width="18.875" style="8" bestFit="1" customWidth="1"/>
    <col min="12042" max="12042" width="15.62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9.625" style="8" customWidth="1"/>
    <col min="12292" max="12292" width="15.625" style="8" customWidth="1"/>
    <col min="12293" max="12293" width="8.625" style="8" customWidth="1"/>
    <col min="12294" max="12294" width="18.625" style="8" customWidth="1"/>
    <col min="12295" max="12296" width="15.625" style="8" customWidth="1"/>
    <col min="12297" max="12297" width="18.875" style="8" bestFit="1" customWidth="1"/>
    <col min="12298" max="12298" width="15.62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9.625" style="8" customWidth="1"/>
    <col min="12548" max="12548" width="15.625" style="8" customWidth="1"/>
    <col min="12549" max="12549" width="8.625" style="8" customWidth="1"/>
    <col min="12550" max="12550" width="18.625" style="8" customWidth="1"/>
    <col min="12551" max="12552" width="15.625" style="8" customWidth="1"/>
    <col min="12553" max="12553" width="18.875" style="8" bestFit="1" customWidth="1"/>
    <col min="12554" max="12554" width="15.62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9.625" style="8" customWidth="1"/>
    <col min="12804" max="12804" width="15.625" style="8" customWidth="1"/>
    <col min="12805" max="12805" width="8.625" style="8" customWidth="1"/>
    <col min="12806" max="12806" width="18.625" style="8" customWidth="1"/>
    <col min="12807" max="12808" width="15.625" style="8" customWidth="1"/>
    <col min="12809" max="12809" width="18.875" style="8" bestFit="1" customWidth="1"/>
    <col min="12810" max="12810" width="15.62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9.625" style="8" customWidth="1"/>
    <col min="13060" max="13060" width="15.625" style="8" customWidth="1"/>
    <col min="13061" max="13061" width="8.625" style="8" customWidth="1"/>
    <col min="13062" max="13062" width="18.625" style="8" customWidth="1"/>
    <col min="13063" max="13064" width="15.625" style="8" customWidth="1"/>
    <col min="13065" max="13065" width="18.875" style="8" bestFit="1" customWidth="1"/>
    <col min="13066" max="13066" width="15.62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9.625" style="8" customWidth="1"/>
    <col min="13316" max="13316" width="15.625" style="8" customWidth="1"/>
    <col min="13317" max="13317" width="8.625" style="8" customWidth="1"/>
    <col min="13318" max="13318" width="18.625" style="8" customWidth="1"/>
    <col min="13319" max="13320" width="15.625" style="8" customWidth="1"/>
    <col min="13321" max="13321" width="18.875" style="8" bestFit="1" customWidth="1"/>
    <col min="13322" max="13322" width="15.62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9.625" style="8" customWidth="1"/>
    <col min="13572" max="13572" width="15.625" style="8" customWidth="1"/>
    <col min="13573" max="13573" width="8.625" style="8" customWidth="1"/>
    <col min="13574" max="13574" width="18.625" style="8" customWidth="1"/>
    <col min="13575" max="13576" width="15.625" style="8" customWidth="1"/>
    <col min="13577" max="13577" width="18.875" style="8" bestFit="1" customWidth="1"/>
    <col min="13578" max="13578" width="15.62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9.625" style="8" customWidth="1"/>
    <col min="13828" max="13828" width="15.625" style="8" customWidth="1"/>
    <col min="13829" max="13829" width="8.625" style="8" customWidth="1"/>
    <col min="13830" max="13830" width="18.625" style="8" customWidth="1"/>
    <col min="13831" max="13832" width="15.625" style="8" customWidth="1"/>
    <col min="13833" max="13833" width="18.875" style="8" bestFit="1" customWidth="1"/>
    <col min="13834" max="13834" width="15.62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9.625" style="8" customWidth="1"/>
    <col min="14084" max="14084" width="15.625" style="8" customWidth="1"/>
    <col min="14085" max="14085" width="8.625" style="8" customWidth="1"/>
    <col min="14086" max="14086" width="18.625" style="8" customWidth="1"/>
    <col min="14087" max="14088" width="15.625" style="8" customWidth="1"/>
    <col min="14089" max="14089" width="18.875" style="8" bestFit="1" customWidth="1"/>
    <col min="14090" max="14090" width="15.62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9.625" style="8" customWidth="1"/>
    <col min="14340" max="14340" width="15.625" style="8" customWidth="1"/>
    <col min="14341" max="14341" width="8.625" style="8" customWidth="1"/>
    <col min="14342" max="14342" width="18.625" style="8" customWidth="1"/>
    <col min="14343" max="14344" width="15.625" style="8" customWidth="1"/>
    <col min="14345" max="14345" width="18.875" style="8" bestFit="1" customWidth="1"/>
    <col min="14346" max="14346" width="15.62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9.625" style="8" customWidth="1"/>
    <col min="14596" max="14596" width="15.625" style="8" customWidth="1"/>
    <col min="14597" max="14597" width="8.625" style="8" customWidth="1"/>
    <col min="14598" max="14598" width="18.625" style="8" customWidth="1"/>
    <col min="14599" max="14600" width="15.625" style="8" customWidth="1"/>
    <col min="14601" max="14601" width="18.875" style="8" bestFit="1" customWidth="1"/>
    <col min="14602" max="14602" width="15.62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9.625" style="8" customWidth="1"/>
    <col min="14852" max="14852" width="15.625" style="8" customWidth="1"/>
    <col min="14853" max="14853" width="8.625" style="8" customWidth="1"/>
    <col min="14854" max="14854" width="18.625" style="8" customWidth="1"/>
    <col min="14855" max="14856" width="15.625" style="8" customWidth="1"/>
    <col min="14857" max="14857" width="18.875" style="8" bestFit="1" customWidth="1"/>
    <col min="14858" max="14858" width="15.62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9.625" style="8" customWidth="1"/>
    <col min="15108" max="15108" width="15.625" style="8" customWidth="1"/>
    <col min="15109" max="15109" width="8.625" style="8" customWidth="1"/>
    <col min="15110" max="15110" width="18.625" style="8" customWidth="1"/>
    <col min="15111" max="15112" width="15.625" style="8" customWidth="1"/>
    <col min="15113" max="15113" width="18.875" style="8" bestFit="1" customWidth="1"/>
    <col min="15114" max="15114" width="15.62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9.625" style="8" customWidth="1"/>
    <col min="15364" max="15364" width="15.625" style="8" customWidth="1"/>
    <col min="15365" max="15365" width="8.625" style="8" customWidth="1"/>
    <col min="15366" max="15366" width="18.625" style="8" customWidth="1"/>
    <col min="15367" max="15368" width="15.625" style="8" customWidth="1"/>
    <col min="15369" max="15369" width="18.875" style="8" bestFit="1" customWidth="1"/>
    <col min="15370" max="15370" width="15.62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9.625" style="8" customWidth="1"/>
    <col min="15620" max="15620" width="15.625" style="8" customWidth="1"/>
    <col min="15621" max="15621" width="8.625" style="8" customWidth="1"/>
    <col min="15622" max="15622" width="18.625" style="8" customWidth="1"/>
    <col min="15623" max="15624" width="15.625" style="8" customWidth="1"/>
    <col min="15625" max="15625" width="18.875" style="8" bestFit="1" customWidth="1"/>
    <col min="15626" max="15626" width="15.62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9.625" style="8" customWidth="1"/>
    <col min="15876" max="15876" width="15.625" style="8" customWidth="1"/>
    <col min="15877" max="15877" width="8.625" style="8" customWidth="1"/>
    <col min="15878" max="15878" width="18.625" style="8" customWidth="1"/>
    <col min="15879" max="15880" width="15.625" style="8" customWidth="1"/>
    <col min="15881" max="15881" width="18.875" style="8" bestFit="1" customWidth="1"/>
    <col min="15882" max="15882" width="15.62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9.625" style="8" customWidth="1"/>
    <col min="16132" max="16132" width="15.625" style="8" customWidth="1"/>
    <col min="16133" max="16133" width="8.625" style="8" customWidth="1"/>
    <col min="16134" max="16134" width="18.625" style="8" customWidth="1"/>
    <col min="16135" max="16136" width="15.625" style="8" customWidth="1"/>
    <col min="16137" max="16137" width="18.875" style="8" bestFit="1" customWidth="1"/>
    <col min="16138" max="16138" width="15.62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11</v>
      </c>
      <c r="D3" s="79" t="s">
        <v>123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277</v>
      </c>
      <c r="D10" s="24"/>
      <c r="E10" s="25">
        <v>100</v>
      </c>
      <c r="F10" s="26">
        <f>C10*D10*(1.85-E10/100)</f>
        <v>0</v>
      </c>
      <c r="G10" s="42">
        <v>24130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277</v>
      </c>
      <c r="D11" s="24"/>
      <c r="E11" s="25">
        <v>100</v>
      </c>
      <c r="F11" s="26">
        <f t="shared" ref="F11:F21" si="1">C11*D11*(1.85-E11/100)</f>
        <v>0</v>
      </c>
      <c r="G11" s="42">
        <v>31095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277</v>
      </c>
      <c r="D12" s="24"/>
      <c r="E12" s="25">
        <v>100</v>
      </c>
      <c r="F12" s="26">
        <f t="shared" si="1"/>
        <v>0</v>
      </c>
      <c r="G12" s="42">
        <v>28663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277</v>
      </c>
      <c r="D13" s="24"/>
      <c r="E13" s="25">
        <v>100</v>
      </c>
      <c r="F13" s="26">
        <f t="shared" si="1"/>
        <v>0</v>
      </c>
      <c r="G13" s="42">
        <v>33645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277</v>
      </c>
      <c r="D14" s="24"/>
      <c r="E14" s="25">
        <v>100</v>
      </c>
      <c r="F14" s="26">
        <f t="shared" si="1"/>
        <v>0</v>
      </c>
      <c r="G14" s="42">
        <v>37472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277</v>
      </c>
      <c r="D15" s="24"/>
      <c r="E15" s="25">
        <v>100</v>
      </c>
      <c r="F15" s="26">
        <f t="shared" si="1"/>
        <v>0</v>
      </c>
      <c r="G15" s="42">
        <v>38817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277</v>
      </c>
      <c r="D16" s="24"/>
      <c r="E16" s="25">
        <v>100</v>
      </c>
      <c r="F16" s="26">
        <f t="shared" si="1"/>
        <v>0</v>
      </c>
      <c r="G16" s="31">
        <v>38732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277</v>
      </c>
      <c r="D17" s="24"/>
      <c r="E17" s="25">
        <v>100</v>
      </c>
      <c r="F17" s="26">
        <f t="shared" si="1"/>
        <v>0</v>
      </c>
      <c r="G17" s="31">
        <v>31442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277</v>
      </c>
      <c r="D18" s="24"/>
      <c r="E18" s="25">
        <v>100</v>
      </c>
      <c r="F18" s="26">
        <f t="shared" si="1"/>
        <v>0</v>
      </c>
      <c r="G18" s="31">
        <v>59713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277</v>
      </c>
      <c r="D19" s="24"/>
      <c r="E19" s="25">
        <v>100</v>
      </c>
      <c r="F19" s="26">
        <f t="shared" si="1"/>
        <v>0</v>
      </c>
      <c r="G19" s="31">
        <v>39182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277</v>
      </c>
      <c r="D20" s="24"/>
      <c r="E20" s="25">
        <v>100</v>
      </c>
      <c r="F20" s="26">
        <f t="shared" si="1"/>
        <v>0</v>
      </c>
      <c r="G20" s="31">
        <v>38842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277</v>
      </c>
      <c r="D21" s="24"/>
      <c r="E21" s="25">
        <v>100</v>
      </c>
      <c r="F21" s="26">
        <f t="shared" si="1"/>
        <v>0</v>
      </c>
      <c r="G21" s="31">
        <v>37275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27" spans="1:12" x14ac:dyDescent="0.4">
      <c r="A27" s="78"/>
      <c r="B27" s="78"/>
      <c r="C27" s="78"/>
      <c r="D27" s="78"/>
    </row>
  </sheetData>
  <mergeCells count="14">
    <mergeCell ref="C22:I22"/>
    <mergeCell ref="A27:D27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81A6-9313-448E-B389-C2A6F7A5C25A}">
  <sheetPr>
    <tabColor rgb="FFFFFF00"/>
  </sheetPr>
  <dimension ref="A3:L29"/>
  <sheetViews>
    <sheetView view="pageBreakPreview" topLeftCell="A16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12</v>
      </c>
      <c r="D3" s="79" t="s">
        <v>124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195</v>
      </c>
      <c r="D10" s="24"/>
      <c r="E10" s="25">
        <v>100</v>
      </c>
      <c r="F10" s="26">
        <f>C10*D10*(1.85-E10/100)</f>
        <v>0</v>
      </c>
      <c r="G10" s="42">
        <v>8935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195</v>
      </c>
      <c r="D11" s="24"/>
      <c r="E11" s="25">
        <v>100</v>
      </c>
      <c r="F11" s="26">
        <f t="shared" ref="F11:F21" si="1">C11*D11*(1.85-E11/100)</f>
        <v>0</v>
      </c>
      <c r="G11" s="31">
        <v>37475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195</v>
      </c>
      <c r="D12" s="24"/>
      <c r="E12" s="25">
        <v>100</v>
      </c>
      <c r="F12" s="26">
        <f t="shared" si="1"/>
        <v>0</v>
      </c>
      <c r="G12" s="31">
        <v>11522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195</v>
      </c>
      <c r="D13" s="24"/>
      <c r="E13" s="25">
        <v>100</v>
      </c>
      <c r="F13" s="26">
        <f t="shared" si="1"/>
        <v>0</v>
      </c>
      <c r="G13" s="42">
        <v>17374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195</v>
      </c>
      <c r="D14" s="24"/>
      <c r="E14" s="25">
        <v>100</v>
      </c>
      <c r="F14" s="26">
        <f t="shared" si="1"/>
        <v>0</v>
      </c>
      <c r="G14" s="31">
        <v>12546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195</v>
      </c>
      <c r="D15" s="24"/>
      <c r="E15" s="25">
        <v>100</v>
      </c>
      <c r="F15" s="26">
        <f t="shared" si="1"/>
        <v>0</v>
      </c>
      <c r="G15" s="45">
        <v>19434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195</v>
      </c>
      <c r="D16" s="24"/>
      <c r="E16" s="25">
        <v>100</v>
      </c>
      <c r="F16" s="26">
        <f t="shared" si="1"/>
        <v>0</v>
      </c>
      <c r="G16" s="31">
        <v>30808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195</v>
      </c>
      <c r="D17" s="24"/>
      <c r="E17" s="25">
        <v>100</v>
      </c>
      <c r="F17" s="26">
        <f t="shared" si="1"/>
        <v>0</v>
      </c>
      <c r="G17" s="31">
        <v>45965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195</v>
      </c>
      <c r="D18" s="24"/>
      <c r="E18" s="25">
        <v>100</v>
      </c>
      <c r="F18" s="26">
        <f t="shared" si="1"/>
        <v>0</v>
      </c>
      <c r="G18" s="43">
        <v>46342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195</v>
      </c>
      <c r="D19" s="24"/>
      <c r="E19" s="25">
        <v>100</v>
      </c>
      <c r="F19" s="26">
        <f t="shared" si="1"/>
        <v>0</v>
      </c>
      <c r="G19" s="31">
        <v>29168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195</v>
      </c>
      <c r="D20" s="24"/>
      <c r="E20" s="25">
        <v>100</v>
      </c>
      <c r="F20" s="26">
        <f t="shared" si="1"/>
        <v>0</v>
      </c>
      <c r="G20" s="31">
        <v>15775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195</v>
      </c>
      <c r="D21" s="24"/>
      <c r="E21" s="25">
        <v>100</v>
      </c>
      <c r="F21" s="26">
        <f t="shared" si="1"/>
        <v>0</v>
      </c>
      <c r="G21" s="31">
        <v>19838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28" spans="1:12" ht="409.5" customHeight="1" x14ac:dyDescent="0.4">
      <c r="A28" s="78"/>
      <c r="B28" s="78"/>
      <c r="C28" s="78"/>
      <c r="D28" s="78"/>
    </row>
    <row r="29" spans="1:12" x14ac:dyDescent="0.4">
      <c r="A29" s="78"/>
      <c r="B29" s="78"/>
      <c r="C29" s="78"/>
      <c r="D29" s="78"/>
    </row>
  </sheetData>
  <mergeCells count="14">
    <mergeCell ref="C22:I22"/>
    <mergeCell ref="A28:D29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1EAC-EA1C-42B2-BA8A-4DCA8003E577}">
  <sheetPr>
    <tabColor rgb="FFFFFF00"/>
  </sheetPr>
  <dimension ref="A3:L35"/>
  <sheetViews>
    <sheetView view="pageBreakPreview" topLeftCell="A18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13</v>
      </c>
      <c r="D3" s="79" t="s">
        <v>30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36</v>
      </c>
      <c r="D10" s="24"/>
      <c r="E10" s="25">
        <v>100</v>
      </c>
      <c r="F10" s="26">
        <f>C10*D10*(1.85-E10/100)</f>
        <v>0</v>
      </c>
      <c r="G10" s="42">
        <v>1971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36</v>
      </c>
      <c r="D11" s="24"/>
      <c r="E11" s="25">
        <v>100</v>
      </c>
      <c r="F11" s="26">
        <f t="shared" ref="F11:F21" si="1">C11*D11*(1.85-E11/100)</f>
        <v>0</v>
      </c>
      <c r="G11" s="31">
        <v>1779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36</v>
      </c>
      <c r="D12" s="24"/>
      <c r="E12" s="25">
        <v>100</v>
      </c>
      <c r="F12" s="26">
        <f t="shared" si="1"/>
        <v>0</v>
      </c>
      <c r="G12" s="31">
        <v>1861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36</v>
      </c>
      <c r="D13" s="24"/>
      <c r="E13" s="25">
        <v>100</v>
      </c>
      <c r="F13" s="26">
        <f t="shared" si="1"/>
        <v>0</v>
      </c>
      <c r="G13" s="42">
        <v>1623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36</v>
      </c>
      <c r="D14" s="24"/>
      <c r="E14" s="25">
        <v>100</v>
      </c>
      <c r="F14" s="26">
        <f t="shared" si="1"/>
        <v>0</v>
      </c>
      <c r="G14" s="31">
        <v>1630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36</v>
      </c>
      <c r="D15" s="24"/>
      <c r="E15" s="25">
        <v>100</v>
      </c>
      <c r="F15" s="26">
        <f t="shared" si="1"/>
        <v>0</v>
      </c>
      <c r="G15" s="31">
        <v>1401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36</v>
      </c>
      <c r="D16" s="24"/>
      <c r="E16" s="25">
        <v>100</v>
      </c>
      <c r="F16" s="26">
        <f t="shared" si="1"/>
        <v>0</v>
      </c>
      <c r="G16" s="31">
        <v>1400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36</v>
      </c>
      <c r="D17" s="24"/>
      <c r="E17" s="25">
        <v>100</v>
      </c>
      <c r="F17" s="26">
        <f t="shared" si="1"/>
        <v>0</v>
      </c>
      <c r="G17" s="31">
        <v>1529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36</v>
      </c>
      <c r="D18" s="24"/>
      <c r="E18" s="25">
        <v>100</v>
      </c>
      <c r="F18" s="26">
        <f t="shared" si="1"/>
        <v>0</v>
      </c>
      <c r="G18" s="43">
        <v>1385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36</v>
      </c>
      <c r="D19" s="24"/>
      <c r="E19" s="25">
        <v>100</v>
      </c>
      <c r="F19" s="26">
        <f t="shared" si="1"/>
        <v>0</v>
      </c>
      <c r="G19" s="31">
        <v>1536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36</v>
      </c>
      <c r="D20" s="24"/>
      <c r="E20" s="25">
        <v>100</v>
      </c>
      <c r="F20" s="26">
        <f t="shared" si="1"/>
        <v>0</v>
      </c>
      <c r="G20" s="31">
        <v>1547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36</v>
      </c>
      <c r="D21" s="24"/>
      <c r="E21" s="25">
        <v>100</v>
      </c>
      <c r="F21" s="26">
        <f t="shared" si="1"/>
        <v>0</v>
      </c>
      <c r="G21" s="31">
        <v>1909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150D-E70A-4F01-B199-818EF055385B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14</v>
      </c>
      <c r="D3" s="79" t="s">
        <v>125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127</v>
      </c>
      <c r="D10" s="24"/>
      <c r="E10" s="25">
        <v>100</v>
      </c>
      <c r="F10" s="26">
        <f>C10*D10*(1.85-E10/100)</f>
        <v>0</v>
      </c>
      <c r="G10" s="42">
        <v>2702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127</v>
      </c>
      <c r="D11" s="24"/>
      <c r="E11" s="25">
        <v>100</v>
      </c>
      <c r="F11" s="26">
        <f t="shared" ref="F11:F21" si="1">C11*D11*(1.85-E11/100)</f>
        <v>0</v>
      </c>
      <c r="G11" s="31">
        <v>2222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127</v>
      </c>
      <c r="D12" s="24"/>
      <c r="E12" s="25">
        <v>100</v>
      </c>
      <c r="F12" s="26">
        <f t="shared" si="1"/>
        <v>0</v>
      </c>
      <c r="G12" s="31">
        <v>2825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127</v>
      </c>
      <c r="D13" s="24"/>
      <c r="E13" s="25">
        <v>100</v>
      </c>
      <c r="F13" s="26">
        <f t="shared" si="1"/>
        <v>0</v>
      </c>
      <c r="G13" s="42">
        <v>2720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127</v>
      </c>
      <c r="D14" s="24"/>
      <c r="E14" s="25">
        <v>100</v>
      </c>
      <c r="F14" s="26">
        <f t="shared" si="1"/>
        <v>0</v>
      </c>
      <c r="G14" s="31">
        <v>2986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127</v>
      </c>
      <c r="D15" s="24"/>
      <c r="E15" s="25">
        <v>100</v>
      </c>
      <c r="F15" s="26">
        <f t="shared" si="1"/>
        <v>0</v>
      </c>
      <c r="G15" s="31">
        <v>2853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127</v>
      </c>
      <c r="D16" s="24"/>
      <c r="E16" s="25">
        <v>100</v>
      </c>
      <c r="F16" s="26">
        <f t="shared" si="1"/>
        <v>0</v>
      </c>
      <c r="G16" s="31">
        <v>2556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127</v>
      </c>
      <c r="D17" s="24"/>
      <c r="E17" s="25">
        <v>100</v>
      </c>
      <c r="F17" s="26">
        <f t="shared" si="1"/>
        <v>0</v>
      </c>
      <c r="G17" s="31">
        <v>2644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127</v>
      </c>
      <c r="D18" s="24"/>
      <c r="E18" s="25">
        <v>100</v>
      </c>
      <c r="F18" s="26">
        <f t="shared" si="1"/>
        <v>0</v>
      </c>
      <c r="G18" s="43">
        <v>2663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127</v>
      </c>
      <c r="D19" s="24"/>
      <c r="E19" s="25">
        <v>100</v>
      </c>
      <c r="F19" s="26">
        <f t="shared" si="1"/>
        <v>0</v>
      </c>
      <c r="G19" s="31">
        <v>2402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127</v>
      </c>
      <c r="D20" s="24"/>
      <c r="E20" s="25">
        <v>100</v>
      </c>
      <c r="F20" s="26">
        <f t="shared" si="1"/>
        <v>0</v>
      </c>
      <c r="G20" s="31">
        <v>2201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127</v>
      </c>
      <c r="D21" s="24"/>
      <c r="E21" s="25">
        <v>100</v>
      </c>
      <c r="F21" s="26">
        <f t="shared" si="1"/>
        <v>0</v>
      </c>
      <c r="G21" s="31">
        <v>2590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A428-C51E-48FD-8CE5-846814E12CA7}">
  <sheetPr>
    <tabColor rgb="FFFFFF00"/>
  </sheetPr>
  <dimension ref="A3:L35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15</v>
      </c>
      <c r="D3" s="79" t="s">
        <v>126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97</v>
      </c>
      <c r="D10" s="24"/>
      <c r="E10" s="25">
        <v>100</v>
      </c>
      <c r="F10" s="26">
        <f>C10*D10*(1.85-E10/100)</f>
        <v>0</v>
      </c>
      <c r="G10" s="42">
        <v>2145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97</v>
      </c>
      <c r="D11" s="24"/>
      <c r="E11" s="25">
        <v>100</v>
      </c>
      <c r="F11" s="26">
        <f t="shared" ref="F11:F21" si="1">C11*D11*(1.85-E11/100)</f>
        <v>0</v>
      </c>
      <c r="G11" s="31">
        <v>1684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97</v>
      </c>
      <c r="D12" s="24"/>
      <c r="E12" s="25">
        <v>100</v>
      </c>
      <c r="F12" s="26">
        <f t="shared" si="1"/>
        <v>0</v>
      </c>
      <c r="G12" s="31">
        <v>3040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97</v>
      </c>
      <c r="D13" s="24"/>
      <c r="E13" s="25">
        <v>100</v>
      </c>
      <c r="F13" s="26">
        <f t="shared" si="1"/>
        <v>0</v>
      </c>
      <c r="G13" s="42">
        <v>2950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97</v>
      </c>
      <c r="D14" s="24"/>
      <c r="E14" s="25">
        <v>100</v>
      </c>
      <c r="F14" s="26">
        <f t="shared" si="1"/>
        <v>0</v>
      </c>
      <c r="G14" s="31">
        <v>3456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97</v>
      </c>
      <c r="D15" s="24"/>
      <c r="E15" s="25">
        <v>100</v>
      </c>
      <c r="F15" s="26">
        <f t="shared" si="1"/>
        <v>0</v>
      </c>
      <c r="G15" s="31">
        <v>2828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97</v>
      </c>
      <c r="D16" s="24"/>
      <c r="E16" s="25">
        <v>100</v>
      </c>
      <c r="F16" s="26">
        <f t="shared" si="1"/>
        <v>0</v>
      </c>
      <c r="G16" s="31">
        <v>2003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97</v>
      </c>
      <c r="D17" s="24"/>
      <c r="E17" s="25">
        <v>100</v>
      </c>
      <c r="F17" s="26">
        <f t="shared" si="1"/>
        <v>0</v>
      </c>
      <c r="G17" s="31">
        <v>1773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97</v>
      </c>
      <c r="D18" s="24"/>
      <c r="E18" s="25">
        <v>100</v>
      </c>
      <c r="F18" s="26">
        <f t="shared" si="1"/>
        <v>0</v>
      </c>
      <c r="G18" s="43">
        <v>2636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97</v>
      </c>
      <c r="D19" s="24"/>
      <c r="E19" s="25">
        <v>100</v>
      </c>
      <c r="F19" s="26">
        <f t="shared" si="1"/>
        <v>0</v>
      </c>
      <c r="G19" s="31">
        <v>2229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97</v>
      </c>
      <c r="D20" s="24"/>
      <c r="E20" s="25">
        <v>100</v>
      </c>
      <c r="F20" s="26">
        <f t="shared" si="1"/>
        <v>0</v>
      </c>
      <c r="G20" s="31">
        <v>1957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97</v>
      </c>
      <c r="D21" s="24"/>
      <c r="E21" s="25">
        <v>100</v>
      </c>
      <c r="F21" s="26">
        <f t="shared" si="1"/>
        <v>0</v>
      </c>
      <c r="G21" s="31">
        <v>2084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B2F8-73DA-44C6-B5BA-11E5E95F5CF1}">
  <sheetPr>
    <tabColor rgb="FFFFFF00"/>
  </sheetPr>
  <dimension ref="A3:L35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16</v>
      </c>
      <c r="D3" s="79" t="s">
        <v>127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65</v>
      </c>
      <c r="D10" s="24"/>
      <c r="E10" s="25">
        <v>100</v>
      </c>
      <c r="F10" s="26">
        <f>C10*D10*(1.85-E10/100)</f>
        <v>0</v>
      </c>
      <c r="G10" s="42">
        <v>3027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65</v>
      </c>
      <c r="D11" s="24"/>
      <c r="E11" s="25">
        <v>100</v>
      </c>
      <c r="F11" s="26">
        <f t="shared" ref="F11:F21" si="1">C11*D11*(1.85-E11/100)</f>
        <v>0</v>
      </c>
      <c r="G11" s="31">
        <v>2286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65</v>
      </c>
      <c r="D12" s="24"/>
      <c r="E12" s="25">
        <v>100</v>
      </c>
      <c r="F12" s="26">
        <f t="shared" si="1"/>
        <v>0</v>
      </c>
      <c r="G12" s="31">
        <v>3772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65</v>
      </c>
      <c r="D13" s="24"/>
      <c r="E13" s="25">
        <v>100</v>
      </c>
      <c r="F13" s="26">
        <f t="shared" si="1"/>
        <v>0</v>
      </c>
      <c r="G13" s="42">
        <v>4852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65</v>
      </c>
      <c r="D14" s="24"/>
      <c r="E14" s="25">
        <v>100</v>
      </c>
      <c r="F14" s="26">
        <f t="shared" si="1"/>
        <v>0</v>
      </c>
      <c r="G14" s="31">
        <v>5375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65</v>
      </c>
      <c r="D15" s="24"/>
      <c r="E15" s="25">
        <v>100</v>
      </c>
      <c r="F15" s="26">
        <f t="shared" si="1"/>
        <v>0</v>
      </c>
      <c r="G15" s="31">
        <v>4946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65</v>
      </c>
      <c r="D16" s="24"/>
      <c r="E16" s="25">
        <v>100</v>
      </c>
      <c r="F16" s="26">
        <f t="shared" si="1"/>
        <v>0</v>
      </c>
      <c r="G16" s="31">
        <v>4868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65</v>
      </c>
      <c r="D17" s="24"/>
      <c r="E17" s="25">
        <v>100</v>
      </c>
      <c r="F17" s="26">
        <f t="shared" si="1"/>
        <v>0</v>
      </c>
      <c r="G17" s="31">
        <v>5413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65</v>
      </c>
      <c r="D18" s="24"/>
      <c r="E18" s="25">
        <v>100</v>
      </c>
      <c r="F18" s="26">
        <f t="shared" si="1"/>
        <v>0</v>
      </c>
      <c r="G18" s="43">
        <v>4693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65</v>
      </c>
      <c r="D19" s="24"/>
      <c r="E19" s="25">
        <v>100</v>
      </c>
      <c r="F19" s="26">
        <f t="shared" si="1"/>
        <v>0</v>
      </c>
      <c r="G19" s="31">
        <v>4421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65</v>
      </c>
      <c r="D20" s="24"/>
      <c r="E20" s="25">
        <v>100</v>
      </c>
      <c r="F20" s="26">
        <f t="shared" si="1"/>
        <v>0</v>
      </c>
      <c r="G20" s="31">
        <v>4385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65</v>
      </c>
      <c r="D21" s="24"/>
      <c r="E21" s="25">
        <v>100</v>
      </c>
      <c r="F21" s="26">
        <f t="shared" si="1"/>
        <v>0</v>
      </c>
      <c r="G21" s="31">
        <v>5058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2D38-91B0-4A8C-9184-42823F85602D}">
  <sheetPr>
    <tabColor rgb="FFFFFF00"/>
  </sheetPr>
  <dimension ref="A3:L35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17</v>
      </c>
      <c r="D3" s="79" t="s">
        <v>38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172</v>
      </c>
      <c r="D10" s="24"/>
      <c r="E10" s="25">
        <v>100</v>
      </c>
      <c r="F10" s="26">
        <f>C10*D10*(1.85-E10/100)</f>
        <v>0</v>
      </c>
      <c r="G10" s="42">
        <v>14212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172</v>
      </c>
      <c r="D11" s="24"/>
      <c r="E11" s="25">
        <v>100</v>
      </c>
      <c r="F11" s="26">
        <f t="shared" ref="F11:F21" si="1">C11*D11*(1.85-E11/100)</f>
        <v>0</v>
      </c>
      <c r="G11" s="31">
        <v>15652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172</v>
      </c>
      <c r="D12" s="24"/>
      <c r="E12" s="25">
        <v>100</v>
      </c>
      <c r="F12" s="26">
        <f t="shared" si="1"/>
        <v>0</v>
      </c>
      <c r="G12" s="31">
        <v>12282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172</v>
      </c>
      <c r="D13" s="24"/>
      <c r="E13" s="25">
        <v>100</v>
      </c>
      <c r="F13" s="26">
        <f t="shared" si="1"/>
        <v>0</v>
      </c>
      <c r="G13" s="42">
        <v>7788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172</v>
      </c>
      <c r="D14" s="24"/>
      <c r="E14" s="25">
        <v>100</v>
      </c>
      <c r="F14" s="26">
        <f t="shared" si="1"/>
        <v>0</v>
      </c>
      <c r="G14" s="31">
        <v>9002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172</v>
      </c>
      <c r="D15" s="24"/>
      <c r="E15" s="25">
        <v>100</v>
      </c>
      <c r="F15" s="26">
        <f t="shared" si="1"/>
        <v>0</v>
      </c>
      <c r="G15" s="31">
        <v>17462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172</v>
      </c>
      <c r="D16" s="24"/>
      <c r="E16" s="25">
        <v>100</v>
      </c>
      <c r="F16" s="26">
        <f t="shared" si="1"/>
        <v>0</v>
      </c>
      <c r="G16" s="31">
        <v>16169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172</v>
      </c>
      <c r="D17" s="24"/>
      <c r="E17" s="25">
        <v>100</v>
      </c>
      <c r="F17" s="26">
        <f t="shared" si="1"/>
        <v>0</v>
      </c>
      <c r="G17" s="31">
        <v>10608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172</v>
      </c>
      <c r="D18" s="24"/>
      <c r="E18" s="25">
        <v>100</v>
      </c>
      <c r="F18" s="26">
        <f t="shared" si="1"/>
        <v>0</v>
      </c>
      <c r="G18" s="43">
        <v>16689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172</v>
      </c>
      <c r="D19" s="24"/>
      <c r="E19" s="25">
        <v>100</v>
      </c>
      <c r="F19" s="26">
        <f t="shared" si="1"/>
        <v>0</v>
      </c>
      <c r="G19" s="31">
        <v>8544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172</v>
      </c>
      <c r="D20" s="24"/>
      <c r="E20" s="25">
        <v>100</v>
      </c>
      <c r="F20" s="26">
        <f t="shared" si="1"/>
        <v>0</v>
      </c>
      <c r="G20" s="31">
        <v>9701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172</v>
      </c>
      <c r="D21" s="24"/>
      <c r="E21" s="25">
        <v>100</v>
      </c>
      <c r="F21" s="26">
        <f t="shared" si="1"/>
        <v>0</v>
      </c>
      <c r="G21" s="31">
        <v>13769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B0F2-125D-4667-AFC1-754DCA5FD02E}">
  <sheetPr>
    <tabColor rgb="FFFFFF00"/>
  </sheetPr>
  <dimension ref="A3:L35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18</v>
      </c>
      <c r="D3" s="79" t="s">
        <v>40</v>
      </c>
      <c r="E3" s="80"/>
      <c r="F3" s="80"/>
    </row>
    <row r="4" spans="1:10" ht="9.75" customHeight="1" thickBot="1" x14ac:dyDescent="0.45"/>
    <row r="5" spans="1:10" s="8" customFormat="1" ht="27.75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336</v>
      </c>
      <c r="D10" s="24"/>
      <c r="E10" s="25">
        <v>100</v>
      </c>
      <c r="F10" s="26">
        <f>C10*D10*(1.85-E10/100)</f>
        <v>0</v>
      </c>
      <c r="G10" s="42">
        <v>26503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336</v>
      </c>
      <c r="D11" s="24"/>
      <c r="E11" s="25">
        <v>100</v>
      </c>
      <c r="F11" s="26">
        <f t="shared" ref="F11:F21" si="1">C11*D11*(1.85-E11/100)</f>
        <v>0</v>
      </c>
      <c r="G11" s="31">
        <v>26509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336</v>
      </c>
      <c r="D12" s="24"/>
      <c r="E12" s="25">
        <v>100</v>
      </c>
      <c r="F12" s="26">
        <f t="shared" si="1"/>
        <v>0</v>
      </c>
      <c r="G12" s="31">
        <v>18316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336</v>
      </c>
      <c r="D13" s="24"/>
      <c r="E13" s="25">
        <v>100</v>
      </c>
      <c r="F13" s="26">
        <f t="shared" si="1"/>
        <v>0</v>
      </c>
      <c r="G13" s="42">
        <v>12769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336</v>
      </c>
      <c r="D14" s="24"/>
      <c r="E14" s="25">
        <v>100</v>
      </c>
      <c r="F14" s="26">
        <f t="shared" si="1"/>
        <v>0</v>
      </c>
      <c r="G14" s="31">
        <v>16813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336</v>
      </c>
      <c r="D15" s="24"/>
      <c r="E15" s="25">
        <v>100</v>
      </c>
      <c r="F15" s="26">
        <f t="shared" si="1"/>
        <v>0</v>
      </c>
      <c r="G15" s="31">
        <v>34369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336</v>
      </c>
      <c r="D16" s="24"/>
      <c r="E16" s="25">
        <v>100</v>
      </c>
      <c r="F16" s="26">
        <f t="shared" si="1"/>
        <v>0</v>
      </c>
      <c r="G16" s="31">
        <v>33540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336</v>
      </c>
      <c r="D17" s="24"/>
      <c r="E17" s="25">
        <v>100</v>
      </c>
      <c r="F17" s="26">
        <f t="shared" si="1"/>
        <v>0</v>
      </c>
      <c r="G17" s="31">
        <v>20923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336</v>
      </c>
      <c r="D18" s="24"/>
      <c r="E18" s="25">
        <v>100</v>
      </c>
      <c r="F18" s="26">
        <f t="shared" si="1"/>
        <v>0</v>
      </c>
      <c r="G18" s="43">
        <v>40549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336</v>
      </c>
      <c r="D19" s="24"/>
      <c r="E19" s="25">
        <v>100</v>
      </c>
      <c r="F19" s="26">
        <f t="shared" si="1"/>
        <v>0</v>
      </c>
      <c r="G19" s="31">
        <v>16815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336</v>
      </c>
      <c r="D20" s="24"/>
      <c r="E20" s="25">
        <v>100</v>
      </c>
      <c r="F20" s="26">
        <f t="shared" si="1"/>
        <v>0</v>
      </c>
      <c r="G20" s="31">
        <v>15724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336</v>
      </c>
      <c r="D21" s="24"/>
      <c r="E21" s="25">
        <v>100</v>
      </c>
      <c r="F21" s="26">
        <f t="shared" si="1"/>
        <v>0</v>
      </c>
      <c r="G21" s="31">
        <v>23369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BF50-5218-459F-ADE5-FCC6B73D6D78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19</v>
      </c>
      <c r="D3" s="79" t="s">
        <v>42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262</v>
      </c>
      <c r="D10" s="24"/>
      <c r="E10" s="25">
        <v>100</v>
      </c>
      <c r="F10" s="26">
        <f>C10*D10*(1.85-E10/100)</f>
        <v>0</v>
      </c>
      <c r="G10" s="42">
        <v>14048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262</v>
      </c>
      <c r="D11" s="24"/>
      <c r="E11" s="25">
        <v>100</v>
      </c>
      <c r="F11" s="26">
        <f t="shared" ref="F11:F21" si="1">C11*D11*(1.85-E11/100)</f>
        <v>0</v>
      </c>
      <c r="G11" s="31">
        <v>16142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262</v>
      </c>
      <c r="D12" s="24"/>
      <c r="E12" s="25">
        <v>100</v>
      </c>
      <c r="F12" s="26">
        <f t="shared" si="1"/>
        <v>0</v>
      </c>
      <c r="G12" s="31">
        <v>12662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262</v>
      </c>
      <c r="D13" s="24"/>
      <c r="E13" s="25">
        <v>100</v>
      </c>
      <c r="F13" s="26">
        <f t="shared" si="1"/>
        <v>0</v>
      </c>
      <c r="G13" s="42">
        <v>9110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262</v>
      </c>
      <c r="D14" s="24"/>
      <c r="E14" s="25">
        <v>100</v>
      </c>
      <c r="F14" s="26">
        <f t="shared" si="1"/>
        <v>0</v>
      </c>
      <c r="G14" s="31">
        <v>10616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262</v>
      </c>
      <c r="D15" s="24"/>
      <c r="E15" s="25">
        <v>100</v>
      </c>
      <c r="F15" s="26">
        <f t="shared" si="1"/>
        <v>0</v>
      </c>
      <c r="G15" s="31">
        <v>23554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262</v>
      </c>
      <c r="D16" s="24"/>
      <c r="E16" s="25">
        <v>100</v>
      </c>
      <c r="F16" s="26">
        <f t="shared" si="1"/>
        <v>0</v>
      </c>
      <c r="G16" s="31">
        <v>25939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262</v>
      </c>
      <c r="D17" s="24"/>
      <c r="E17" s="25">
        <v>100</v>
      </c>
      <c r="F17" s="26">
        <f t="shared" si="1"/>
        <v>0</v>
      </c>
      <c r="G17" s="31">
        <v>15761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262</v>
      </c>
      <c r="D18" s="24"/>
      <c r="E18" s="25">
        <v>100</v>
      </c>
      <c r="F18" s="26">
        <f t="shared" si="1"/>
        <v>0</v>
      </c>
      <c r="G18" s="43">
        <v>28106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262</v>
      </c>
      <c r="D19" s="24"/>
      <c r="E19" s="25">
        <v>100</v>
      </c>
      <c r="F19" s="26">
        <f t="shared" si="1"/>
        <v>0</v>
      </c>
      <c r="G19" s="31">
        <v>11283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262</v>
      </c>
      <c r="D20" s="24"/>
      <c r="E20" s="25">
        <v>100</v>
      </c>
      <c r="F20" s="26">
        <f t="shared" si="1"/>
        <v>0</v>
      </c>
      <c r="G20" s="31">
        <v>9672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262</v>
      </c>
      <c r="D21" s="24"/>
      <c r="E21" s="25">
        <v>100</v>
      </c>
      <c r="F21" s="26">
        <f t="shared" si="1"/>
        <v>0</v>
      </c>
      <c r="G21" s="31">
        <v>14110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414A-8B25-41DA-9C5C-F37CC54C160A}">
  <sheetPr>
    <tabColor rgb="FFFFFF00"/>
  </sheetPr>
  <dimension ref="A3:L35"/>
  <sheetViews>
    <sheetView view="pageBreakPreview" topLeftCell="A10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20</v>
      </c>
      <c r="D3" s="79" t="s">
        <v>44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f>[1]需要場所等一覧!$D$22</f>
        <v>257</v>
      </c>
      <c r="D10" s="24"/>
      <c r="E10" s="25">
        <v>100</v>
      </c>
      <c r="F10" s="26">
        <f>C10*D10*(1.85-E10/100)</f>
        <v>0</v>
      </c>
      <c r="G10" s="42">
        <v>21778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f>[1]需要場所等一覧!$D$22</f>
        <v>257</v>
      </c>
      <c r="D11" s="24"/>
      <c r="E11" s="25">
        <v>100</v>
      </c>
      <c r="F11" s="26">
        <f t="shared" ref="F11:F21" si="1">C11*D11*(1.85-E11/100)</f>
        <v>0</v>
      </c>
      <c r="G11" s="31">
        <v>24568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f>[1]需要場所等一覧!$D$22</f>
        <v>257</v>
      </c>
      <c r="D12" s="24"/>
      <c r="E12" s="25">
        <v>100</v>
      </c>
      <c r="F12" s="26">
        <f t="shared" si="1"/>
        <v>0</v>
      </c>
      <c r="G12" s="31">
        <v>18074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f>[1]需要場所等一覧!$D$22</f>
        <v>257</v>
      </c>
      <c r="D13" s="24"/>
      <c r="E13" s="25">
        <v>100</v>
      </c>
      <c r="F13" s="26">
        <f t="shared" si="1"/>
        <v>0</v>
      </c>
      <c r="G13" s="42">
        <v>7825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f>[1]需要場所等一覧!$D$22</f>
        <v>257</v>
      </c>
      <c r="D14" s="24"/>
      <c r="E14" s="25">
        <v>100</v>
      </c>
      <c r="F14" s="26">
        <f t="shared" si="1"/>
        <v>0</v>
      </c>
      <c r="G14" s="31">
        <v>9208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f>[1]需要場所等一覧!$D$22</f>
        <v>257</v>
      </c>
      <c r="D15" s="24"/>
      <c r="E15" s="25">
        <v>100</v>
      </c>
      <c r="F15" s="26">
        <f t="shared" si="1"/>
        <v>0</v>
      </c>
      <c r="G15" s="31">
        <v>27389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f>[1]需要場所等一覧!$D$22</f>
        <v>257</v>
      </c>
      <c r="D16" s="24"/>
      <c r="E16" s="25">
        <v>100</v>
      </c>
      <c r="F16" s="26">
        <f t="shared" si="1"/>
        <v>0</v>
      </c>
      <c r="G16" s="31">
        <v>29369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f>[1]需要場所等一覧!$D$22</f>
        <v>257</v>
      </c>
      <c r="D17" s="24"/>
      <c r="E17" s="25">
        <v>100</v>
      </c>
      <c r="F17" s="26">
        <f t="shared" si="1"/>
        <v>0</v>
      </c>
      <c r="G17" s="31">
        <v>22826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f>[1]需要場所等一覧!$D$22</f>
        <v>257</v>
      </c>
      <c r="D18" s="24"/>
      <c r="E18" s="25">
        <v>100</v>
      </c>
      <c r="F18" s="26">
        <f t="shared" si="1"/>
        <v>0</v>
      </c>
      <c r="G18" s="43">
        <v>31021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f>[1]需要場所等一覧!$D$22</f>
        <v>257</v>
      </c>
      <c r="D19" s="24"/>
      <c r="E19" s="25">
        <v>100</v>
      </c>
      <c r="F19" s="26">
        <f t="shared" si="1"/>
        <v>0</v>
      </c>
      <c r="G19" s="31">
        <v>11607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f>[1]需要場所等一覧!$D$22</f>
        <v>257</v>
      </c>
      <c r="D20" s="24"/>
      <c r="E20" s="25">
        <v>100</v>
      </c>
      <c r="F20" s="26">
        <f t="shared" si="1"/>
        <v>0</v>
      </c>
      <c r="G20" s="31">
        <v>12632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f>[1]需要場所等一覧!$D$22</f>
        <v>257</v>
      </c>
      <c r="D21" s="24"/>
      <c r="E21" s="25">
        <v>100</v>
      </c>
      <c r="F21" s="26">
        <f t="shared" si="1"/>
        <v>0</v>
      </c>
      <c r="G21" s="31">
        <v>19826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ED50-84FF-4AAE-9218-F010D6DB05F3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21</v>
      </c>
      <c r="D3" s="79" t="s">
        <v>46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244</v>
      </c>
      <c r="D10" s="24"/>
      <c r="E10" s="25">
        <v>100</v>
      </c>
      <c r="F10" s="26">
        <f>C10*D10*(1.85-E10/100)</f>
        <v>0</v>
      </c>
      <c r="G10" s="42">
        <v>16197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244</v>
      </c>
      <c r="D11" s="24"/>
      <c r="E11" s="25">
        <v>100</v>
      </c>
      <c r="F11" s="26">
        <f t="shared" ref="F11:F21" si="1">C11*D11*(1.85-E11/100)</f>
        <v>0</v>
      </c>
      <c r="G11" s="31">
        <v>17141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244</v>
      </c>
      <c r="D12" s="24"/>
      <c r="E12" s="25">
        <v>100</v>
      </c>
      <c r="F12" s="26">
        <f t="shared" si="1"/>
        <v>0</v>
      </c>
      <c r="G12" s="31">
        <v>12040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244</v>
      </c>
      <c r="D13" s="24"/>
      <c r="E13" s="25">
        <v>100</v>
      </c>
      <c r="F13" s="26">
        <f t="shared" si="1"/>
        <v>0</v>
      </c>
      <c r="G13" s="42">
        <v>8987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244</v>
      </c>
      <c r="D14" s="24"/>
      <c r="E14" s="25">
        <v>100</v>
      </c>
      <c r="F14" s="26">
        <f t="shared" si="1"/>
        <v>0</v>
      </c>
      <c r="G14" s="31">
        <v>12251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244</v>
      </c>
      <c r="D15" s="24"/>
      <c r="E15" s="25">
        <v>100</v>
      </c>
      <c r="F15" s="26">
        <f t="shared" si="1"/>
        <v>0</v>
      </c>
      <c r="G15" s="31">
        <v>26158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244</v>
      </c>
      <c r="D16" s="24"/>
      <c r="E16" s="25">
        <v>100</v>
      </c>
      <c r="F16" s="26">
        <f t="shared" si="1"/>
        <v>0</v>
      </c>
      <c r="G16" s="31">
        <v>25423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244</v>
      </c>
      <c r="D17" s="24"/>
      <c r="E17" s="25">
        <v>100</v>
      </c>
      <c r="F17" s="26">
        <f t="shared" si="1"/>
        <v>0</v>
      </c>
      <c r="G17" s="31">
        <v>17159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244</v>
      </c>
      <c r="D18" s="24"/>
      <c r="E18" s="25">
        <v>100</v>
      </c>
      <c r="F18" s="26">
        <f t="shared" si="1"/>
        <v>0</v>
      </c>
      <c r="G18" s="43">
        <v>33019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244</v>
      </c>
      <c r="D19" s="24"/>
      <c r="E19" s="25">
        <v>100</v>
      </c>
      <c r="F19" s="26">
        <f t="shared" si="1"/>
        <v>0</v>
      </c>
      <c r="G19" s="31">
        <v>12779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244</v>
      </c>
      <c r="D20" s="24"/>
      <c r="E20" s="25">
        <v>100</v>
      </c>
      <c r="F20" s="26">
        <f t="shared" si="1"/>
        <v>0</v>
      </c>
      <c r="G20" s="31">
        <v>10521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244</v>
      </c>
      <c r="D21" s="24"/>
      <c r="E21" s="25">
        <v>100</v>
      </c>
      <c r="F21" s="26">
        <f t="shared" si="1"/>
        <v>0</v>
      </c>
      <c r="G21" s="31">
        <v>14123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4594-BD57-4292-8ED4-8D0B2BB1E624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22</v>
      </c>
      <c r="D3" s="79" t="s">
        <v>48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159</v>
      </c>
      <c r="D10" s="24"/>
      <c r="E10" s="25">
        <v>100</v>
      </c>
      <c r="F10" s="26">
        <f>C10*D10*(1.85-E10/100)</f>
        <v>0</v>
      </c>
      <c r="G10" s="42">
        <v>21040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159</v>
      </c>
      <c r="D11" s="24"/>
      <c r="E11" s="25">
        <v>100</v>
      </c>
      <c r="F11" s="26">
        <f t="shared" ref="F11:F21" si="1">C11*D11*(1.85-E11/100)</f>
        <v>0</v>
      </c>
      <c r="G11" s="31">
        <v>21279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159</v>
      </c>
      <c r="D12" s="24"/>
      <c r="E12" s="25">
        <v>100</v>
      </c>
      <c r="F12" s="26">
        <f t="shared" si="1"/>
        <v>0</v>
      </c>
      <c r="G12" s="31">
        <v>15539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159</v>
      </c>
      <c r="D13" s="24"/>
      <c r="E13" s="25">
        <v>100</v>
      </c>
      <c r="F13" s="26">
        <f t="shared" si="1"/>
        <v>0</v>
      </c>
      <c r="G13" s="42">
        <v>9888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159</v>
      </c>
      <c r="D14" s="24"/>
      <c r="E14" s="25">
        <v>100</v>
      </c>
      <c r="F14" s="26">
        <f t="shared" si="1"/>
        <v>0</v>
      </c>
      <c r="G14" s="31">
        <v>11555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159</v>
      </c>
      <c r="D15" s="24"/>
      <c r="E15" s="25">
        <v>100</v>
      </c>
      <c r="F15" s="26">
        <f t="shared" si="1"/>
        <v>0</v>
      </c>
      <c r="G15" s="31">
        <v>22490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159</v>
      </c>
      <c r="D16" s="24"/>
      <c r="E16" s="25">
        <v>100</v>
      </c>
      <c r="F16" s="26">
        <f t="shared" si="1"/>
        <v>0</v>
      </c>
      <c r="G16" s="31">
        <v>22365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159</v>
      </c>
      <c r="D17" s="24"/>
      <c r="E17" s="25">
        <v>100</v>
      </c>
      <c r="F17" s="26">
        <f t="shared" si="1"/>
        <v>0</v>
      </c>
      <c r="G17" s="31">
        <v>14103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159</v>
      </c>
      <c r="D18" s="24"/>
      <c r="E18" s="25">
        <v>100</v>
      </c>
      <c r="F18" s="26">
        <f t="shared" si="1"/>
        <v>0</v>
      </c>
      <c r="G18" s="43">
        <v>22915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159</v>
      </c>
      <c r="D19" s="24"/>
      <c r="E19" s="25">
        <v>100</v>
      </c>
      <c r="F19" s="26">
        <f t="shared" si="1"/>
        <v>0</v>
      </c>
      <c r="G19" s="31">
        <v>11342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159</v>
      </c>
      <c r="D20" s="24"/>
      <c r="E20" s="25">
        <v>100</v>
      </c>
      <c r="F20" s="26">
        <f t="shared" si="1"/>
        <v>0</v>
      </c>
      <c r="G20" s="31">
        <v>11777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159</v>
      </c>
      <c r="D21" s="24"/>
      <c r="E21" s="25">
        <v>100</v>
      </c>
      <c r="F21" s="26">
        <f t="shared" si="1"/>
        <v>0</v>
      </c>
      <c r="G21" s="31">
        <v>16321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22DB-0BE8-42DD-9821-351879B3B336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23</v>
      </c>
      <c r="D3" s="79" t="s">
        <v>50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165</v>
      </c>
      <c r="D10" s="24"/>
      <c r="E10" s="25">
        <v>100</v>
      </c>
      <c r="F10" s="26">
        <f>C10*D10*(1.85-E10/100)</f>
        <v>0</v>
      </c>
      <c r="G10" s="42">
        <v>14022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165</v>
      </c>
      <c r="D11" s="24"/>
      <c r="E11" s="25">
        <v>100</v>
      </c>
      <c r="F11" s="26">
        <f t="shared" ref="F11:F21" si="1">C11*D11*(1.85-E11/100)</f>
        <v>0</v>
      </c>
      <c r="G11" s="31">
        <v>14110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165</v>
      </c>
      <c r="D12" s="24"/>
      <c r="E12" s="25">
        <v>100</v>
      </c>
      <c r="F12" s="26">
        <f t="shared" si="1"/>
        <v>0</v>
      </c>
      <c r="G12" s="31">
        <v>11706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165</v>
      </c>
      <c r="D13" s="24"/>
      <c r="E13" s="25">
        <v>100</v>
      </c>
      <c r="F13" s="26">
        <f t="shared" si="1"/>
        <v>0</v>
      </c>
      <c r="G13" s="42">
        <v>6689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165</v>
      </c>
      <c r="D14" s="24"/>
      <c r="E14" s="25">
        <v>100</v>
      </c>
      <c r="F14" s="26">
        <f t="shared" si="1"/>
        <v>0</v>
      </c>
      <c r="G14" s="31">
        <v>6367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165</v>
      </c>
      <c r="D15" s="24"/>
      <c r="E15" s="25">
        <v>100</v>
      </c>
      <c r="F15" s="26">
        <f t="shared" si="1"/>
        <v>0</v>
      </c>
      <c r="G15" s="31">
        <v>13076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165</v>
      </c>
      <c r="D16" s="24"/>
      <c r="E16" s="25">
        <v>100</v>
      </c>
      <c r="F16" s="26">
        <f t="shared" si="1"/>
        <v>0</v>
      </c>
      <c r="G16" s="31">
        <v>16277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165</v>
      </c>
      <c r="D17" s="24"/>
      <c r="E17" s="25">
        <v>100</v>
      </c>
      <c r="F17" s="26">
        <f t="shared" si="1"/>
        <v>0</v>
      </c>
      <c r="G17" s="31">
        <v>10341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165</v>
      </c>
      <c r="D18" s="24"/>
      <c r="E18" s="25">
        <v>100</v>
      </c>
      <c r="F18" s="26">
        <f t="shared" si="1"/>
        <v>0</v>
      </c>
      <c r="G18" s="43">
        <v>14412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165</v>
      </c>
      <c r="D19" s="24"/>
      <c r="E19" s="25">
        <v>100</v>
      </c>
      <c r="F19" s="26">
        <f t="shared" si="1"/>
        <v>0</v>
      </c>
      <c r="G19" s="31">
        <v>7519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165</v>
      </c>
      <c r="D20" s="24"/>
      <c r="E20" s="25">
        <v>100</v>
      </c>
      <c r="F20" s="26">
        <f t="shared" si="1"/>
        <v>0</v>
      </c>
      <c r="G20" s="31">
        <v>8819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165</v>
      </c>
      <c r="D21" s="24"/>
      <c r="E21" s="25">
        <v>100</v>
      </c>
      <c r="F21" s="26">
        <f t="shared" si="1"/>
        <v>0</v>
      </c>
      <c r="G21" s="31">
        <v>12119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74F6-3E47-455B-B763-8A9BA1AD2A43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24</v>
      </c>
      <c r="D3" s="79" t="s">
        <v>52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381</v>
      </c>
      <c r="D10" s="24"/>
      <c r="E10" s="25">
        <v>100</v>
      </c>
      <c r="F10" s="26">
        <f>C10*D10*(1.85-E10/100)</f>
        <v>0</v>
      </c>
      <c r="G10" s="42">
        <v>22530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381</v>
      </c>
      <c r="D11" s="24"/>
      <c r="E11" s="25">
        <v>100</v>
      </c>
      <c r="F11" s="26">
        <f t="shared" ref="F11:F21" si="1">C11*D11*(1.85-E11/100)</f>
        <v>0</v>
      </c>
      <c r="G11" s="31">
        <v>24049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381</v>
      </c>
      <c r="D12" s="24"/>
      <c r="E12" s="25">
        <v>100</v>
      </c>
      <c r="F12" s="26">
        <f t="shared" si="1"/>
        <v>0</v>
      </c>
      <c r="G12" s="31">
        <v>19001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381</v>
      </c>
      <c r="D13" s="24"/>
      <c r="E13" s="25">
        <v>100</v>
      </c>
      <c r="F13" s="26">
        <f t="shared" si="1"/>
        <v>0</v>
      </c>
      <c r="G13" s="42">
        <v>15116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381</v>
      </c>
      <c r="D14" s="24"/>
      <c r="E14" s="25">
        <v>100</v>
      </c>
      <c r="F14" s="26">
        <f t="shared" si="1"/>
        <v>0</v>
      </c>
      <c r="G14" s="31">
        <v>18820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381</v>
      </c>
      <c r="D15" s="24"/>
      <c r="E15" s="25">
        <v>100</v>
      </c>
      <c r="F15" s="26">
        <f t="shared" si="1"/>
        <v>0</v>
      </c>
      <c r="G15" s="31">
        <v>37505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381</v>
      </c>
      <c r="D16" s="24"/>
      <c r="E16" s="25">
        <v>100</v>
      </c>
      <c r="F16" s="26">
        <f t="shared" si="1"/>
        <v>0</v>
      </c>
      <c r="G16" s="31">
        <v>36385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381</v>
      </c>
      <c r="D17" s="24"/>
      <c r="E17" s="25">
        <v>100</v>
      </c>
      <c r="F17" s="26">
        <f t="shared" si="1"/>
        <v>0</v>
      </c>
      <c r="G17" s="31">
        <v>24211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381</v>
      </c>
      <c r="D18" s="24"/>
      <c r="E18" s="25">
        <v>100</v>
      </c>
      <c r="F18" s="26">
        <f t="shared" si="1"/>
        <v>0</v>
      </c>
      <c r="G18" s="43">
        <v>44394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381</v>
      </c>
      <c r="D19" s="24"/>
      <c r="E19" s="25">
        <v>100</v>
      </c>
      <c r="F19" s="26">
        <f t="shared" si="1"/>
        <v>0</v>
      </c>
      <c r="G19" s="31">
        <v>19517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381</v>
      </c>
      <c r="D20" s="24"/>
      <c r="E20" s="25">
        <v>100</v>
      </c>
      <c r="F20" s="26">
        <f t="shared" si="1"/>
        <v>0</v>
      </c>
      <c r="G20" s="31">
        <v>15903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381</v>
      </c>
      <c r="D21" s="24"/>
      <c r="E21" s="25">
        <v>100</v>
      </c>
      <c r="F21" s="26">
        <f t="shared" si="1"/>
        <v>0</v>
      </c>
      <c r="G21" s="31">
        <v>21446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4DB3-5B0E-4C8F-8D58-73AA2B6E0DF7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25</v>
      </c>
      <c r="D3" s="79" t="s">
        <v>54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270</v>
      </c>
      <c r="D10" s="24"/>
      <c r="E10" s="25">
        <v>100</v>
      </c>
      <c r="F10" s="26">
        <f>C10*D10*(1.85-E10/100)</f>
        <v>0</v>
      </c>
      <c r="G10" s="42">
        <v>18850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270</v>
      </c>
      <c r="D11" s="24"/>
      <c r="E11" s="25">
        <v>100</v>
      </c>
      <c r="F11" s="26">
        <f t="shared" ref="F11:F21" si="1">C11*D11*(1.85-E11/100)</f>
        <v>0</v>
      </c>
      <c r="G11" s="31">
        <v>19812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270</v>
      </c>
      <c r="D12" s="24"/>
      <c r="E12" s="25">
        <v>100</v>
      </c>
      <c r="F12" s="26">
        <f t="shared" si="1"/>
        <v>0</v>
      </c>
      <c r="G12" s="31">
        <v>15062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270</v>
      </c>
      <c r="D13" s="24"/>
      <c r="E13" s="25">
        <v>100</v>
      </c>
      <c r="F13" s="26">
        <f t="shared" si="1"/>
        <v>0</v>
      </c>
      <c r="G13" s="42">
        <v>9784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270</v>
      </c>
      <c r="D14" s="24"/>
      <c r="E14" s="25">
        <v>100</v>
      </c>
      <c r="F14" s="26">
        <f t="shared" si="1"/>
        <v>0</v>
      </c>
      <c r="G14" s="31">
        <v>12922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270</v>
      </c>
      <c r="D15" s="24"/>
      <c r="E15" s="25">
        <v>100</v>
      </c>
      <c r="F15" s="26">
        <f t="shared" si="1"/>
        <v>0</v>
      </c>
      <c r="G15" s="31">
        <v>30464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270</v>
      </c>
      <c r="D16" s="24"/>
      <c r="E16" s="25">
        <v>100</v>
      </c>
      <c r="F16" s="26">
        <f t="shared" si="1"/>
        <v>0</v>
      </c>
      <c r="G16" s="31">
        <v>33692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270</v>
      </c>
      <c r="D17" s="24"/>
      <c r="E17" s="25">
        <v>100</v>
      </c>
      <c r="F17" s="26">
        <f t="shared" si="1"/>
        <v>0</v>
      </c>
      <c r="G17" s="31">
        <v>21047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270</v>
      </c>
      <c r="D18" s="24"/>
      <c r="E18" s="25">
        <v>100</v>
      </c>
      <c r="F18" s="26">
        <f t="shared" si="1"/>
        <v>0</v>
      </c>
      <c r="G18" s="43">
        <v>33529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270</v>
      </c>
      <c r="D19" s="24"/>
      <c r="E19" s="25">
        <v>100</v>
      </c>
      <c r="F19" s="26">
        <f t="shared" si="1"/>
        <v>0</v>
      </c>
      <c r="G19" s="31">
        <v>13654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270</v>
      </c>
      <c r="D20" s="24"/>
      <c r="E20" s="25">
        <v>100</v>
      </c>
      <c r="F20" s="26">
        <f t="shared" si="1"/>
        <v>0</v>
      </c>
      <c r="G20" s="31">
        <v>10991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270</v>
      </c>
      <c r="D21" s="24"/>
      <c r="E21" s="25">
        <v>100</v>
      </c>
      <c r="F21" s="26">
        <f t="shared" si="1"/>
        <v>0</v>
      </c>
      <c r="G21" s="31">
        <v>16262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1844-6636-432C-B0BF-E6E9106DF0B5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26</v>
      </c>
      <c r="D3" s="79" t="s">
        <v>56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142</v>
      </c>
      <c r="D10" s="24"/>
      <c r="E10" s="25">
        <v>100</v>
      </c>
      <c r="F10" s="26">
        <f>C10*D10*(1.85-E10/100)</f>
        <v>0</v>
      </c>
      <c r="G10" s="42">
        <v>8851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142</v>
      </c>
      <c r="D11" s="24"/>
      <c r="E11" s="25">
        <v>100</v>
      </c>
      <c r="F11" s="26">
        <f t="shared" ref="F11:F21" si="1">C11*D11*(1.85-E11/100)</f>
        <v>0</v>
      </c>
      <c r="G11" s="31">
        <v>9631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142</v>
      </c>
      <c r="D12" s="24"/>
      <c r="E12" s="25">
        <v>100</v>
      </c>
      <c r="F12" s="26">
        <f t="shared" si="1"/>
        <v>0</v>
      </c>
      <c r="G12" s="31">
        <v>8460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142</v>
      </c>
      <c r="D13" s="24"/>
      <c r="E13" s="25">
        <v>100</v>
      </c>
      <c r="F13" s="26">
        <f t="shared" si="1"/>
        <v>0</v>
      </c>
      <c r="G13" s="42">
        <v>5665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142</v>
      </c>
      <c r="D14" s="24"/>
      <c r="E14" s="25">
        <v>100</v>
      </c>
      <c r="F14" s="26">
        <f t="shared" si="1"/>
        <v>0</v>
      </c>
      <c r="G14" s="31">
        <v>6128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142</v>
      </c>
      <c r="D15" s="24"/>
      <c r="E15" s="25">
        <v>100</v>
      </c>
      <c r="F15" s="26">
        <f t="shared" si="1"/>
        <v>0</v>
      </c>
      <c r="G15" s="31">
        <v>13207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142</v>
      </c>
      <c r="D16" s="24"/>
      <c r="E16" s="25">
        <v>100</v>
      </c>
      <c r="F16" s="26">
        <f t="shared" si="1"/>
        <v>0</v>
      </c>
      <c r="G16" s="31">
        <v>15115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142</v>
      </c>
      <c r="D17" s="24"/>
      <c r="E17" s="25">
        <v>100</v>
      </c>
      <c r="F17" s="26">
        <f t="shared" si="1"/>
        <v>0</v>
      </c>
      <c r="G17" s="31">
        <v>8974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142</v>
      </c>
      <c r="D18" s="24"/>
      <c r="E18" s="25">
        <v>100</v>
      </c>
      <c r="F18" s="26">
        <f t="shared" si="1"/>
        <v>0</v>
      </c>
      <c r="G18" s="43">
        <v>14774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142</v>
      </c>
      <c r="D19" s="24"/>
      <c r="E19" s="25">
        <v>100</v>
      </c>
      <c r="F19" s="26">
        <f t="shared" si="1"/>
        <v>0</v>
      </c>
      <c r="G19" s="31">
        <v>7208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142</v>
      </c>
      <c r="D20" s="24"/>
      <c r="E20" s="25">
        <v>100</v>
      </c>
      <c r="F20" s="26">
        <f t="shared" si="1"/>
        <v>0</v>
      </c>
      <c r="G20" s="31">
        <v>7162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142</v>
      </c>
      <c r="D21" s="24"/>
      <c r="E21" s="25">
        <v>100</v>
      </c>
      <c r="F21" s="26">
        <f t="shared" si="1"/>
        <v>0</v>
      </c>
      <c r="G21" s="31">
        <v>9114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BB54-460B-4A37-869D-C8C534F18743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27</v>
      </c>
      <c r="D3" s="79" t="s">
        <v>58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316</v>
      </c>
      <c r="D10" s="24"/>
      <c r="E10" s="25">
        <v>100</v>
      </c>
      <c r="F10" s="26">
        <f>C10*D10*(1.85-E10/100)</f>
        <v>0</v>
      </c>
      <c r="G10" s="42">
        <v>32023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316</v>
      </c>
      <c r="D11" s="24"/>
      <c r="E11" s="25">
        <v>100</v>
      </c>
      <c r="F11" s="26">
        <f t="shared" ref="F11:F21" si="1">C11*D11*(1.85-E11/100)</f>
        <v>0</v>
      </c>
      <c r="G11" s="31">
        <v>27761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316</v>
      </c>
      <c r="D12" s="24"/>
      <c r="E12" s="25">
        <v>100</v>
      </c>
      <c r="F12" s="26">
        <f t="shared" si="1"/>
        <v>0</v>
      </c>
      <c r="G12" s="31">
        <v>24546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316</v>
      </c>
      <c r="D13" s="24"/>
      <c r="E13" s="25">
        <v>100</v>
      </c>
      <c r="F13" s="26">
        <f t="shared" si="1"/>
        <v>0</v>
      </c>
      <c r="G13" s="42">
        <v>17571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316</v>
      </c>
      <c r="D14" s="24"/>
      <c r="E14" s="25">
        <v>100</v>
      </c>
      <c r="F14" s="26">
        <f t="shared" si="1"/>
        <v>0</v>
      </c>
      <c r="G14" s="31">
        <v>20436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316</v>
      </c>
      <c r="D15" s="24"/>
      <c r="E15" s="25">
        <v>100</v>
      </c>
      <c r="F15" s="26">
        <f t="shared" si="1"/>
        <v>0</v>
      </c>
      <c r="G15" s="31">
        <v>33964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316</v>
      </c>
      <c r="D16" s="24"/>
      <c r="E16" s="25">
        <v>100</v>
      </c>
      <c r="F16" s="26">
        <f t="shared" si="1"/>
        <v>0</v>
      </c>
      <c r="G16" s="31">
        <v>45755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316</v>
      </c>
      <c r="D17" s="24"/>
      <c r="E17" s="25">
        <v>100</v>
      </c>
      <c r="F17" s="26">
        <f t="shared" si="1"/>
        <v>0</v>
      </c>
      <c r="G17" s="31">
        <v>28518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316</v>
      </c>
      <c r="D18" s="24"/>
      <c r="E18" s="25">
        <v>100</v>
      </c>
      <c r="F18" s="26">
        <f t="shared" si="1"/>
        <v>0</v>
      </c>
      <c r="G18" s="43">
        <v>41979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316</v>
      </c>
      <c r="D19" s="24"/>
      <c r="E19" s="25">
        <v>100</v>
      </c>
      <c r="F19" s="26">
        <f t="shared" si="1"/>
        <v>0</v>
      </c>
      <c r="G19" s="31">
        <v>19987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316</v>
      </c>
      <c r="D20" s="24"/>
      <c r="E20" s="25">
        <v>100</v>
      </c>
      <c r="F20" s="26">
        <f t="shared" si="1"/>
        <v>0</v>
      </c>
      <c r="G20" s="31">
        <v>20825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316</v>
      </c>
      <c r="D21" s="24"/>
      <c r="E21" s="25">
        <v>100</v>
      </c>
      <c r="F21" s="26">
        <f t="shared" si="1"/>
        <v>0</v>
      </c>
      <c r="G21" s="31">
        <v>28490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5218-70FF-41A5-B924-117FD6375255}">
  <sheetPr>
    <tabColor rgb="FFFFFF00"/>
  </sheetPr>
  <dimension ref="A3:L34"/>
  <sheetViews>
    <sheetView view="pageBreakPreview" topLeftCell="A10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7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7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7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7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7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7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7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7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7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7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7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7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7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7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7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7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7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7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7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7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7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7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7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7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7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7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7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7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7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7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7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7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7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7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7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7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7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7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7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7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7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7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7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7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7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7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7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7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7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7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7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7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7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7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7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7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7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7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7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7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7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7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7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7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28</v>
      </c>
      <c r="D3" s="79" t="s">
        <v>60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397</v>
      </c>
      <c r="D10" s="24"/>
      <c r="E10" s="25">
        <v>100</v>
      </c>
      <c r="F10" s="26">
        <f>C10*D10*(1.85-E10/100)</f>
        <v>0</v>
      </c>
      <c r="G10" s="42">
        <v>34294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397</v>
      </c>
      <c r="D11" s="24"/>
      <c r="E11" s="25">
        <v>100</v>
      </c>
      <c r="F11" s="26">
        <f t="shared" ref="F11:F21" si="1">C11*D11*(1.85-E11/100)</f>
        <v>0</v>
      </c>
      <c r="G11" s="31">
        <v>32702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397</v>
      </c>
      <c r="D12" s="24"/>
      <c r="E12" s="25">
        <v>100</v>
      </c>
      <c r="F12" s="26">
        <f t="shared" si="1"/>
        <v>0</v>
      </c>
      <c r="G12" s="31">
        <v>30801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397</v>
      </c>
      <c r="D13" s="24"/>
      <c r="E13" s="25">
        <v>100</v>
      </c>
      <c r="F13" s="26">
        <f t="shared" si="1"/>
        <v>0</v>
      </c>
      <c r="G13" s="42">
        <v>19300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397</v>
      </c>
      <c r="D14" s="24"/>
      <c r="E14" s="25">
        <v>100</v>
      </c>
      <c r="F14" s="26">
        <f t="shared" si="1"/>
        <v>0</v>
      </c>
      <c r="G14" s="31">
        <v>29167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397</v>
      </c>
      <c r="D15" s="24"/>
      <c r="E15" s="25">
        <v>100</v>
      </c>
      <c r="F15" s="26">
        <f t="shared" si="1"/>
        <v>0</v>
      </c>
      <c r="G15" s="31">
        <v>43574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397</v>
      </c>
      <c r="D16" s="24"/>
      <c r="E16" s="25">
        <v>100</v>
      </c>
      <c r="F16" s="26">
        <f t="shared" si="1"/>
        <v>0</v>
      </c>
      <c r="G16" s="31">
        <v>63368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397</v>
      </c>
      <c r="D17" s="24"/>
      <c r="E17" s="25">
        <v>100</v>
      </c>
      <c r="F17" s="26">
        <f t="shared" si="1"/>
        <v>0</v>
      </c>
      <c r="G17" s="31">
        <v>46617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397</v>
      </c>
      <c r="D18" s="24"/>
      <c r="E18" s="25">
        <v>100</v>
      </c>
      <c r="F18" s="26">
        <f t="shared" si="1"/>
        <v>0</v>
      </c>
      <c r="G18" s="43">
        <v>60155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397</v>
      </c>
      <c r="D19" s="24"/>
      <c r="E19" s="25">
        <v>100</v>
      </c>
      <c r="F19" s="26">
        <f t="shared" si="1"/>
        <v>0</v>
      </c>
      <c r="G19" s="31">
        <v>27256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397</v>
      </c>
      <c r="D20" s="24"/>
      <c r="E20" s="25">
        <v>100</v>
      </c>
      <c r="F20" s="26">
        <f t="shared" si="1"/>
        <v>0</v>
      </c>
      <c r="G20" s="31">
        <v>19655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397</v>
      </c>
      <c r="D21" s="24"/>
      <c r="E21" s="25">
        <v>100</v>
      </c>
      <c r="F21" s="26">
        <f t="shared" si="1"/>
        <v>0</v>
      </c>
      <c r="G21" s="31">
        <v>28353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3" spans="1:4" ht="409.5" customHeight="1" x14ac:dyDescent="0.4">
      <c r="A33" s="78"/>
      <c r="B33" s="78"/>
      <c r="C33" s="78"/>
      <c r="D33" s="78"/>
    </row>
    <row r="34" spans="1:4" x14ac:dyDescent="0.4">
      <c r="A34" s="78"/>
      <c r="B34" s="78"/>
      <c r="C34" s="78"/>
      <c r="D34" s="78"/>
    </row>
  </sheetData>
  <mergeCells count="14">
    <mergeCell ref="C22:I22"/>
    <mergeCell ref="A33:D34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DC48-4885-4AB7-9522-0E68B78A9EEF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29</v>
      </c>
      <c r="D3" s="79" t="s">
        <v>62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181</v>
      </c>
      <c r="D10" s="24"/>
      <c r="E10" s="25">
        <v>100</v>
      </c>
      <c r="F10" s="26">
        <f>C10*D10*(1.85-E10/100)</f>
        <v>0</v>
      </c>
      <c r="G10" s="42">
        <v>15225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181</v>
      </c>
      <c r="D11" s="24"/>
      <c r="E11" s="25">
        <v>100</v>
      </c>
      <c r="F11" s="26">
        <f t="shared" ref="F11:F21" si="1">C11*D11*(1.85-E11/100)</f>
        <v>0</v>
      </c>
      <c r="G11" s="31">
        <v>14102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181</v>
      </c>
      <c r="D12" s="24"/>
      <c r="E12" s="25">
        <v>100</v>
      </c>
      <c r="F12" s="26">
        <f t="shared" si="1"/>
        <v>0</v>
      </c>
      <c r="G12" s="31">
        <v>14269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181</v>
      </c>
      <c r="D13" s="24"/>
      <c r="E13" s="25">
        <v>100</v>
      </c>
      <c r="F13" s="26">
        <f t="shared" si="1"/>
        <v>0</v>
      </c>
      <c r="G13" s="42">
        <v>8598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181</v>
      </c>
      <c r="D14" s="24"/>
      <c r="E14" s="25">
        <v>100</v>
      </c>
      <c r="F14" s="26">
        <f t="shared" si="1"/>
        <v>0</v>
      </c>
      <c r="G14" s="31">
        <v>9144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181</v>
      </c>
      <c r="D15" s="24"/>
      <c r="E15" s="25">
        <v>100</v>
      </c>
      <c r="F15" s="26">
        <f t="shared" si="1"/>
        <v>0</v>
      </c>
      <c r="G15" s="31">
        <v>16213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181</v>
      </c>
      <c r="D16" s="24"/>
      <c r="E16" s="25">
        <v>100</v>
      </c>
      <c r="F16" s="26">
        <f t="shared" si="1"/>
        <v>0</v>
      </c>
      <c r="G16" s="31">
        <v>24905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181</v>
      </c>
      <c r="D17" s="24"/>
      <c r="E17" s="25">
        <v>100</v>
      </c>
      <c r="F17" s="26">
        <f t="shared" si="1"/>
        <v>0</v>
      </c>
      <c r="G17" s="31">
        <v>12526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181</v>
      </c>
      <c r="D18" s="24"/>
      <c r="E18" s="25">
        <v>100</v>
      </c>
      <c r="F18" s="26">
        <f t="shared" si="1"/>
        <v>0</v>
      </c>
      <c r="G18" s="43">
        <v>20260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181</v>
      </c>
      <c r="D19" s="24"/>
      <c r="E19" s="25">
        <v>100</v>
      </c>
      <c r="F19" s="26">
        <f t="shared" si="1"/>
        <v>0</v>
      </c>
      <c r="G19" s="31">
        <v>9973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181</v>
      </c>
      <c r="D20" s="24"/>
      <c r="E20" s="25">
        <v>100</v>
      </c>
      <c r="F20" s="26">
        <f t="shared" si="1"/>
        <v>0</v>
      </c>
      <c r="G20" s="31">
        <v>10481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181</v>
      </c>
      <c r="D21" s="24"/>
      <c r="E21" s="25">
        <v>100</v>
      </c>
      <c r="F21" s="26">
        <f t="shared" si="1"/>
        <v>0</v>
      </c>
      <c r="G21" s="31">
        <v>13524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00FF-9C4D-4187-B554-7730427DE694}">
  <sheetPr>
    <tabColor rgb="FFFFFF00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30</v>
      </c>
      <c r="D3" s="79" t="s">
        <v>64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229</v>
      </c>
      <c r="D10" s="24"/>
      <c r="E10" s="25">
        <v>100</v>
      </c>
      <c r="F10" s="26">
        <f>C10*D10*(1.85-E10/100)</f>
        <v>0</v>
      </c>
      <c r="G10" s="42">
        <v>23152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229</v>
      </c>
      <c r="D11" s="24"/>
      <c r="E11" s="25">
        <v>100</v>
      </c>
      <c r="F11" s="26">
        <f t="shared" ref="F11:F21" si="1">C11*D11*(1.85-E11/100)</f>
        <v>0</v>
      </c>
      <c r="G11" s="31">
        <v>20989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229</v>
      </c>
      <c r="D12" s="24"/>
      <c r="E12" s="25">
        <v>100</v>
      </c>
      <c r="F12" s="26">
        <f t="shared" si="1"/>
        <v>0</v>
      </c>
      <c r="G12" s="31">
        <v>17793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229</v>
      </c>
      <c r="D13" s="24"/>
      <c r="E13" s="25">
        <v>100</v>
      </c>
      <c r="F13" s="26">
        <f t="shared" si="1"/>
        <v>0</v>
      </c>
      <c r="G13" s="42">
        <v>12447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229</v>
      </c>
      <c r="D14" s="24"/>
      <c r="E14" s="25">
        <v>100</v>
      </c>
      <c r="F14" s="26">
        <f t="shared" si="1"/>
        <v>0</v>
      </c>
      <c r="G14" s="31">
        <v>13606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229</v>
      </c>
      <c r="D15" s="24"/>
      <c r="E15" s="25">
        <v>100</v>
      </c>
      <c r="F15" s="26">
        <f t="shared" si="1"/>
        <v>0</v>
      </c>
      <c r="G15" s="31">
        <v>22762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229</v>
      </c>
      <c r="D16" s="24"/>
      <c r="E16" s="25">
        <v>100</v>
      </c>
      <c r="F16" s="26">
        <f t="shared" si="1"/>
        <v>0</v>
      </c>
      <c r="G16" s="31">
        <v>38461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23">
        <v>229</v>
      </c>
      <c r="D17" s="24"/>
      <c r="E17" s="25">
        <v>100</v>
      </c>
      <c r="F17" s="26">
        <f t="shared" si="1"/>
        <v>0</v>
      </c>
      <c r="G17" s="31">
        <v>27598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23">
        <v>229</v>
      </c>
      <c r="D18" s="24"/>
      <c r="E18" s="25">
        <v>100</v>
      </c>
      <c r="F18" s="26">
        <f t="shared" si="1"/>
        <v>0</v>
      </c>
      <c r="G18" s="43">
        <v>30598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23">
        <v>229</v>
      </c>
      <c r="D19" s="24"/>
      <c r="E19" s="25">
        <v>100</v>
      </c>
      <c r="F19" s="26">
        <f t="shared" si="1"/>
        <v>0</v>
      </c>
      <c r="G19" s="31">
        <v>12440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23">
        <v>229</v>
      </c>
      <c r="D20" s="24"/>
      <c r="E20" s="25">
        <v>100</v>
      </c>
      <c r="F20" s="26">
        <f t="shared" si="1"/>
        <v>0</v>
      </c>
      <c r="G20" s="31">
        <v>17407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23">
        <v>229</v>
      </c>
      <c r="D21" s="24"/>
      <c r="E21" s="25">
        <v>100</v>
      </c>
      <c r="F21" s="26">
        <f t="shared" si="1"/>
        <v>0</v>
      </c>
      <c r="G21" s="31">
        <v>23830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C354-15E8-4A0B-8EF8-2A021037EAF3}">
  <sheetPr>
    <tabColor rgb="FFFFFF00"/>
  </sheetPr>
  <dimension ref="A3:L33"/>
  <sheetViews>
    <sheetView view="pageBreakPreview" topLeftCell="A13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31</v>
      </c>
      <c r="D3" s="79" t="s">
        <v>66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239</v>
      </c>
      <c r="D10" s="24"/>
      <c r="E10" s="25">
        <v>100</v>
      </c>
      <c r="F10" s="26">
        <f>C10*D10*(1.85-E10/100)</f>
        <v>0</v>
      </c>
      <c r="G10" s="42">
        <v>20297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239</v>
      </c>
      <c r="D11" s="24"/>
      <c r="E11" s="25">
        <v>100</v>
      </c>
      <c r="F11" s="26">
        <f t="shared" ref="F11:F21" si="1">C11*D11*(1.85-E11/100)</f>
        <v>0</v>
      </c>
      <c r="G11" s="31">
        <v>20081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239</v>
      </c>
      <c r="D12" s="24"/>
      <c r="E12" s="25">
        <v>100</v>
      </c>
      <c r="F12" s="26">
        <f t="shared" si="1"/>
        <v>0</v>
      </c>
      <c r="G12" s="31">
        <v>18215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239</v>
      </c>
      <c r="D13" s="24"/>
      <c r="E13" s="25">
        <v>100</v>
      </c>
      <c r="F13" s="26">
        <f t="shared" si="1"/>
        <v>0</v>
      </c>
      <c r="G13" s="42">
        <v>12162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239</v>
      </c>
      <c r="D14" s="24"/>
      <c r="E14" s="25">
        <v>100</v>
      </c>
      <c r="F14" s="26">
        <f t="shared" si="1"/>
        <v>0</v>
      </c>
      <c r="G14" s="31">
        <v>13972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239</v>
      </c>
      <c r="D15" s="24"/>
      <c r="E15" s="25">
        <v>100</v>
      </c>
      <c r="F15" s="26">
        <f t="shared" si="1"/>
        <v>0</v>
      </c>
      <c r="G15" s="31">
        <v>24922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239</v>
      </c>
      <c r="D16" s="24"/>
      <c r="E16" s="25">
        <v>100</v>
      </c>
      <c r="F16" s="26">
        <f t="shared" si="1"/>
        <v>0</v>
      </c>
      <c r="G16" s="31">
        <v>37145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239</v>
      </c>
      <c r="D17" s="24"/>
      <c r="E17" s="25">
        <v>100</v>
      </c>
      <c r="F17" s="26">
        <f t="shared" si="1"/>
        <v>0</v>
      </c>
      <c r="G17" s="31">
        <v>27428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239</v>
      </c>
      <c r="D18" s="24"/>
      <c r="E18" s="25">
        <v>100</v>
      </c>
      <c r="F18" s="26">
        <f t="shared" si="1"/>
        <v>0</v>
      </c>
      <c r="G18" s="43">
        <v>33388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239</v>
      </c>
      <c r="D19" s="24"/>
      <c r="E19" s="25">
        <v>100</v>
      </c>
      <c r="F19" s="26">
        <f t="shared" si="1"/>
        <v>0</v>
      </c>
      <c r="G19" s="31">
        <v>16555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239</v>
      </c>
      <c r="D20" s="24"/>
      <c r="E20" s="25">
        <v>100</v>
      </c>
      <c r="F20" s="26">
        <f t="shared" si="1"/>
        <v>0</v>
      </c>
      <c r="G20" s="31">
        <v>15713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239</v>
      </c>
      <c r="D21" s="24"/>
      <c r="E21" s="25">
        <v>100</v>
      </c>
      <c r="F21" s="26">
        <f t="shared" si="1"/>
        <v>0</v>
      </c>
      <c r="G21" s="31">
        <v>21290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2" spans="1:12" ht="409.5" customHeight="1" x14ac:dyDescent="0.4">
      <c r="A32" s="78"/>
      <c r="B32" s="78"/>
      <c r="C32" s="78"/>
      <c r="D32" s="78"/>
    </row>
    <row r="33" spans="1:4" x14ac:dyDescent="0.4">
      <c r="A33" s="78"/>
      <c r="B33" s="78"/>
      <c r="C33" s="78"/>
      <c r="D33" s="78"/>
    </row>
  </sheetData>
  <mergeCells count="14">
    <mergeCell ref="C22:I22"/>
    <mergeCell ref="A32:D33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90CC-F353-4D64-887A-9DF61CF03B11}">
  <sheetPr>
    <tabColor rgb="FFFFFF00"/>
  </sheetPr>
  <dimension ref="A3:L33"/>
  <sheetViews>
    <sheetView view="pageBreakPreview" topLeftCell="A11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32</v>
      </c>
      <c r="D3" s="79" t="s">
        <v>128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66</v>
      </c>
      <c r="D10" s="24"/>
      <c r="E10" s="25">
        <v>100</v>
      </c>
      <c r="F10" s="26">
        <f>C10*D10*(1.85-E10/100)</f>
        <v>0</v>
      </c>
      <c r="G10" s="42">
        <v>2450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66</v>
      </c>
      <c r="D11" s="24"/>
      <c r="E11" s="25">
        <v>100</v>
      </c>
      <c r="F11" s="26">
        <f t="shared" ref="F11:F21" si="1">C11*D11*(1.85-E11/100)</f>
        <v>0</v>
      </c>
      <c r="G11" s="31">
        <v>2100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66</v>
      </c>
      <c r="D12" s="24"/>
      <c r="E12" s="25">
        <v>100</v>
      </c>
      <c r="F12" s="26">
        <f t="shared" si="1"/>
        <v>0</v>
      </c>
      <c r="G12" s="31">
        <v>2685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66</v>
      </c>
      <c r="D13" s="24"/>
      <c r="E13" s="25">
        <v>100</v>
      </c>
      <c r="F13" s="26">
        <f t="shared" si="1"/>
        <v>0</v>
      </c>
      <c r="G13" s="42">
        <v>2753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66</v>
      </c>
      <c r="D14" s="24"/>
      <c r="E14" s="25">
        <v>100</v>
      </c>
      <c r="F14" s="26">
        <f t="shared" si="1"/>
        <v>0</v>
      </c>
      <c r="G14" s="31">
        <v>3112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66</v>
      </c>
      <c r="D15" s="24"/>
      <c r="E15" s="25">
        <v>100</v>
      </c>
      <c r="F15" s="26">
        <f t="shared" si="1"/>
        <v>0</v>
      </c>
      <c r="G15" s="31">
        <v>2721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66</v>
      </c>
      <c r="D16" s="24"/>
      <c r="E16" s="25">
        <v>100</v>
      </c>
      <c r="F16" s="26">
        <f t="shared" si="1"/>
        <v>0</v>
      </c>
      <c r="G16" s="31">
        <v>2409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66</v>
      </c>
      <c r="D17" s="24"/>
      <c r="E17" s="25">
        <v>100</v>
      </c>
      <c r="F17" s="26">
        <f t="shared" si="1"/>
        <v>0</v>
      </c>
      <c r="G17" s="31">
        <v>2251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66</v>
      </c>
      <c r="D18" s="24"/>
      <c r="E18" s="25">
        <v>100</v>
      </c>
      <c r="F18" s="26">
        <f t="shared" si="1"/>
        <v>0</v>
      </c>
      <c r="G18" s="43">
        <v>2516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66</v>
      </c>
      <c r="D19" s="24"/>
      <c r="E19" s="25">
        <v>100</v>
      </c>
      <c r="F19" s="26">
        <f t="shared" si="1"/>
        <v>0</v>
      </c>
      <c r="G19" s="31">
        <v>2535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66</v>
      </c>
      <c r="D20" s="24"/>
      <c r="E20" s="25">
        <v>100</v>
      </c>
      <c r="F20" s="26">
        <f t="shared" si="1"/>
        <v>0</v>
      </c>
      <c r="G20" s="31">
        <v>2452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66</v>
      </c>
      <c r="D21" s="24"/>
      <c r="E21" s="25">
        <v>100</v>
      </c>
      <c r="F21" s="26">
        <f t="shared" si="1"/>
        <v>0</v>
      </c>
      <c r="G21" s="31">
        <v>2468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2" spans="1:12" ht="409.5" customHeight="1" x14ac:dyDescent="0.4">
      <c r="A32" s="78"/>
      <c r="B32" s="78"/>
      <c r="C32" s="78"/>
      <c r="D32" s="78"/>
    </row>
    <row r="33" spans="1:4" x14ac:dyDescent="0.4">
      <c r="A33" s="78"/>
      <c r="B33" s="78"/>
      <c r="C33" s="78"/>
      <c r="D33" s="78"/>
    </row>
  </sheetData>
  <mergeCells count="14">
    <mergeCell ref="C22:I22"/>
    <mergeCell ref="A32:D33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1998-154C-44B7-90B5-A179FAF62657}">
  <sheetPr>
    <tabColor rgb="FFFFFF00"/>
  </sheetPr>
  <dimension ref="A3:L33"/>
  <sheetViews>
    <sheetView view="pageBreakPreview" topLeftCell="A10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33</v>
      </c>
      <c r="D3" s="79" t="s">
        <v>129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42</v>
      </c>
      <c r="D10" s="24"/>
      <c r="E10" s="25">
        <v>100</v>
      </c>
      <c r="F10" s="26">
        <f>C10*D10*(1.85-E10/100)</f>
        <v>0</v>
      </c>
      <c r="G10" s="42">
        <v>1429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42</v>
      </c>
      <c r="D11" s="24"/>
      <c r="E11" s="25">
        <v>100</v>
      </c>
      <c r="F11" s="26">
        <f t="shared" ref="F11:F21" si="1">C11*D11*(1.85-E11/100)</f>
        <v>0</v>
      </c>
      <c r="G11" s="31">
        <v>1254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42</v>
      </c>
      <c r="D12" s="24"/>
      <c r="E12" s="25">
        <v>100</v>
      </c>
      <c r="F12" s="26">
        <f t="shared" si="1"/>
        <v>0</v>
      </c>
      <c r="G12" s="31">
        <v>1690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42</v>
      </c>
      <c r="D13" s="24"/>
      <c r="E13" s="25">
        <v>100</v>
      </c>
      <c r="F13" s="26">
        <f t="shared" si="1"/>
        <v>0</v>
      </c>
      <c r="G13" s="42">
        <v>1788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42</v>
      </c>
      <c r="D14" s="24"/>
      <c r="E14" s="25">
        <v>100</v>
      </c>
      <c r="F14" s="26">
        <f t="shared" si="1"/>
        <v>0</v>
      </c>
      <c r="G14" s="31">
        <v>2096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42</v>
      </c>
      <c r="D15" s="24"/>
      <c r="E15" s="25">
        <v>100</v>
      </c>
      <c r="F15" s="26">
        <f t="shared" si="1"/>
        <v>0</v>
      </c>
      <c r="G15" s="31">
        <v>1826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42</v>
      </c>
      <c r="D16" s="24"/>
      <c r="E16" s="25">
        <v>100</v>
      </c>
      <c r="F16" s="26">
        <f t="shared" si="1"/>
        <v>0</v>
      </c>
      <c r="G16" s="31">
        <v>1658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42</v>
      </c>
      <c r="D17" s="24"/>
      <c r="E17" s="25">
        <v>100</v>
      </c>
      <c r="F17" s="26">
        <f t="shared" si="1"/>
        <v>0</v>
      </c>
      <c r="G17" s="31">
        <v>1663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42</v>
      </c>
      <c r="D18" s="24"/>
      <c r="E18" s="25">
        <v>100</v>
      </c>
      <c r="F18" s="26">
        <f t="shared" si="1"/>
        <v>0</v>
      </c>
      <c r="G18" s="43">
        <v>1746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42</v>
      </c>
      <c r="D19" s="24"/>
      <c r="E19" s="25">
        <v>100</v>
      </c>
      <c r="F19" s="26">
        <f t="shared" si="1"/>
        <v>0</v>
      </c>
      <c r="G19" s="31">
        <v>1591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42</v>
      </c>
      <c r="D20" s="24"/>
      <c r="E20" s="25">
        <v>100</v>
      </c>
      <c r="F20" s="26">
        <f t="shared" si="1"/>
        <v>0</v>
      </c>
      <c r="G20" s="31">
        <v>1506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42</v>
      </c>
      <c r="D21" s="24"/>
      <c r="E21" s="25">
        <v>100</v>
      </c>
      <c r="F21" s="26">
        <f t="shared" si="1"/>
        <v>0</v>
      </c>
      <c r="G21" s="31">
        <v>1630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2" spans="1:12" ht="409.5" customHeight="1" x14ac:dyDescent="0.4">
      <c r="A32" s="78"/>
      <c r="B32" s="78"/>
      <c r="C32" s="78"/>
      <c r="D32" s="78"/>
    </row>
    <row r="33" spans="1:4" x14ac:dyDescent="0.4">
      <c r="A33" s="78"/>
      <c r="B33" s="78"/>
      <c r="C33" s="78"/>
      <c r="D33" s="78"/>
    </row>
  </sheetData>
  <mergeCells count="14">
    <mergeCell ref="C22:I22"/>
    <mergeCell ref="A32:D33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7333-67A2-4121-A17D-AA24AE46B1DA}">
  <sheetPr>
    <tabColor rgb="FFFFFF00"/>
  </sheetPr>
  <dimension ref="A3:L33"/>
  <sheetViews>
    <sheetView view="pageBreakPreview" topLeftCell="A10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34</v>
      </c>
      <c r="D3" s="79" t="s">
        <v>130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84</v>
      </c>
      <c r="D10" s="24"/>
      <c r="E10" s="25">
        <v>100</v>
      </c>
      <c r="F10" s="26">
        <f>C10*D10*(1.85-E10/100)</f>
        <v>0</v>
      </c>
      <c r="G10" s="42">
        <v>3469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84</v>
      </c>
      <c r="D11" s="24"/>
      <c r="E11" s="25">
        <v>100</v>
      </c>
      <c r="F11" s="26">
        <f t="shared" ref="F11:F21" si="1">C11*D11*(1.85-E11/100)</f>
        <v>0</v>
      </c>
      <c r="G11" s="31">
        <v>2941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84</v>
      </c>
      <c r="D12" s="24"/>
      <c r="E12" s="25">
        <v>100</v>
      </c>
      <c r="F12" s="26">
        <f t="shared" si="1"/>
        <v>0</v>
      </c>
      <c r="G12" s="31">
        <v>3728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84</v>
      </c>
      <c r="D13" s="24"/>
      <c r="E13" s="25">
        <v>100</v>
      </c>
      <c r="F13" s="26">
        <f t="shared" si="1"/>
        <v>0</v>
      </c>
      <c r="G13" s="42">
        <v>3622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84</v>
      </c>
      <c r="D14" s="24"/>
      <c r="E14" s="25">
        <v>100</v>
      </c>
      <c r="F14" s="26">
        <f t="shared" si="1"/>
        <v>0</v>
      </c>
      <c r="G14" s="31">
        <v>3960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84</v>
      </c>
      <c r="D15" s="24"/>
      <c r="E15" s="25">
        <v>100</v>
      </c>
      <c r="F15" s="26">
        <f t="shared" si="1"/>
        <v>0</v>
      </c>
      <c r="G15" s="31">
        <v>3651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84</v>
      </c>
      <c r="D16" s="24"/>
      <c r="E16" s="25">
        <v>100</v>
      </c>
      <c r="F16" s="26">
        <f t="shared" si="1"/>
        <v>0</v>
      </c>
      <c r="G16" s="31">
        <v>3371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84</v>
      </c>
      <c r="D17" s="24"/>
      <c r="E17" s="25">
        <v>100</v>
      </c>
      <c r="F17" s="26">
        <f t="shared" si="1"/>
        <v>0</v>
      </c>
      <c r="G17" s="31">
        <v>3366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84</v>
      </c>
      <c r="D18" s="24"/>
      <c r="E18" s="25">
        <v>100</v>
      </c>
      <c r="F18" s="26">
        <f t="shared" si="1"/>
        <v>0</v>
      </c>
      <c r="G18" s="43">
        <v>3490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84</v>
      </c>
      <c r="D19" s="24"/>
      <c r="E19" s="25">
        <v>100</v>
      </c>
      <c r="F19" s="26">
        <f t="shared" si="1"/>
        <v>0</v>
      </c>
      <c r="G19" s="31">
        <v>3336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84</v>
      </c>
      <c r="D20" s="24"/>
      <c r="E20" s="25">
        <v>100</v>
      </c>
      <c r="F20" s="26">
        <f t="shared" si="1"/>
        <v>0</v>
      </c>
      <c r="G20" s="31">
        <v>3114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84</v>
      </c>
      <c r="D21" s="24"/>
      <c r="E21" s="25">
        <v>100</v>
      </c>
      <c r="F21" s="26">
        <f t="shared" si="1"/>
        <v>0</v>
      </c>
      <c r="G21" s="31">
        <v>3247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2" spans="1:12" ht="409.5" customHeight="1" x14ac:dyDescent="0.4">
      <c r="A32" s="78"/>
      <c r="B32" s="78"/>
      <c r="C32" s="78"/>
      <c r="D32" s="78"/>
    </row>
    <row r="33" spans="1:4" x14ac:dyDescent="0.4">
      <c r="A33" s="78"/>
      <c r="B33" s="78"/>
      <c r="C33" s="78"/>
      <c r="D33" s="78"/>
    </row>
  </sheetData>
  <mergeCells count="14">
    <mergeCell ref="C22:I22"/>
    <mergeCell ref="A32:D33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E5EA-D357-4FB4-826D-B170F87C075D}">
  <sheetPr>
    <tabColor rgb="FFFFFF00"/>
  </sheetPr>
  <dimension ref="A3:L33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8.62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2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8.62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2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8.62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2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8.62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2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8.62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2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8.62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2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8.62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2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8.62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2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8.62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2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8.62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2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8.62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2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8.62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2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8.62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2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8.62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2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8.62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2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8.62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2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8.62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2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8.62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2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8.62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2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8.62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2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8.62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2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8.62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2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8.62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2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8.62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2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8.62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2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8.62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2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8.62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2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8.62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2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8.62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2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8.62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2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8.62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2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8.62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2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8.62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2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8.62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2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8.62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2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8.62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2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8.62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2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8.62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2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8.62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2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8.62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2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8.62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2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8.62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2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8.62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2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8.62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2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8.62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2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8.62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2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8.62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2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8.62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2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8.62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2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8.62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2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8.62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2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8.62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2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8.62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2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8.62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2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8.62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2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8.62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2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8.62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2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8.62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2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8.62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2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8.62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2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8.62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2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8.62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2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8.62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2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8.62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2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35</v>
      </c>
      <c r="D3" s="79" t="s">
        <v>131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23">
        <v>85</v>
      </c>
      <c r="D10" s="24"/>
      <c r="E10" s="25">
        <v>100</v>
      </c>
      <c r="F10" s="26">
        <f>C10*D10*(1.85-E10/100)</f>
        <v>0</v>
      </c>
      <c r="G10" s="42">
        <v>9239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23">
        <v>85</v>
      </c>
      <c r="D11" s="24"/>
      <c r="E11" s="25">
        <v>100</v>
      </c>
      <c r="F11" s="26">
        <f t="shared" ref="F11:F21" si="1">C11*D11*(1.85-E11/100)</f>
        <v>0</v>
      </c>
      <c r="G11" s="31">
        <v>8932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23">
        <v>85</v>
      </c>
      <c r="D12" s="24"/>
      <c r="E12" s="25">
        <v>100</v>
      </c>
      <c r="F12" s="26">
        <f t="shared" si="1"/>
        <v>0</v>
      </c>
      <c r="G12" s="31">
        <v>8123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23">
        <v>85</v>
      </c>
      <c r="D13" s="24"/>
      <c r="E13" s="25">
        <v>100</v>
      </c>
      <c r="F13" s="26">
        <f t="shared" si="1"/>
        <v>0</v>
      </c>
      <c r="G13" s="42">
        <v>9346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23">
        <v>85</v>
      </c>
      <c r="D14" s="24"/>
      <c r="E14" s="25">
        <v>100</v>
      </c>
      <c r="F14" s="26">
        <f t="shared" si="1"/>
        <v>0</v>
      </c>
      <c r="G14" s="31">
        <v>8880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23">
        <v>85</v>
      </c>
      <c r="D15" s="24"/>
      <c r="E15" s="25">
        <v>100</v>
      </c>
      <c r="F15" s="26">
        <f t="shared" si="1"/>
        <v>0</v>
      </c>
      <c r="G15" s="31">
        <v>9378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23">
        <v>85</v>
      </c>
      <c r="D16" s="24"/>
      <c r="E16" s="25">
        <v>100</v>
      </c>
      <c r="F16" s="26">
        <f t="shared" si="1"/>
        <v>0</v>
      </c>
      <c r="G16" s="31">
        <v>9658</v>
      </c>
      <c r="H16" s="28"/>
      <c r="I16" s="26">
        <f t="shared" si="2"/>
        <v>0</v>
      </c>
      <c r="J16" s="29">
        <f t="shared" si="0"/>
        <v>0</v>
      </c>
    </row>
    <row r="17" spans="1:12" ht="27" customHeight="1" x14ac:dyDescent="0.4">
      <c r="B17" s="22" t="s">
        <v>114</v>
      </c>
      <c r="C17" s="23">
        <v>85</v>
      </c>
      <c r="D17" s="24"/>
      <c r="E17" s="25">
        <v>100</v>
      </c>
      <c r="F17" s="26">
        <f t="shared" si="1"/>
        <v>0</v>
      </c>
      <c r="G17" s="31">
        <v>9978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1:12" ht="27" customHeight="1" x14ac:dyDescent="0.4">
      <c r="B18" s="22" t="s">
        <v>115</v>
      </c>
      <c r="C18" s="23">
        <v>85</v>
      </c>
      <c r="D18" s="24"/>
      <c r="E18" s="25">
        <v>100</v>
      </c>
      <c r="F18" s="26">
        <f t="shared" si="1"/>
        <v>0</v>
      </c>
      <c r="G18" s="43">
        <v>9992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1:12" ht="27" customHeight="1" x14ac:dyDescent="0.4">
      <c r="B19" s="22" t="s">
        <v>116</v>
      </c>
      <c r="C19" s="23">
        <v>85</v>
      </c>
      <c r="D19" s="24"/>
      <c r="E19" s="25">
        <v>100</v>
      </c>
      <c r="F19" s="26">
        <f t="shared" si="1"/>
        <v>0</v>
      </c>
      <c r="G19" s="31">
        <v>8843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1:12" ht="27" customHeight="1" x14ac:dyDescent="0.4">
      <c r="B20" s="22" t="s">
        <v>117</v>
      </c>
      <c r="C20" s="23">
        <v>85</v>
      </c>
      <c r="D20" s="24"/>
      <c r="E20" s="25">
        <v>100</v>
      </c>
      <c r="F20" s="26">
        <f t="shared" si="1"/>
        <v>0</v>
      </c>
      <c r="G20" s="31">
        <v>9210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1:12" ht="27" customHeight="1" x14ac:dyDescent="0.4">
      <c r="B21" s="22" t="s">
        <v>118</v>
      </c>
      <c r="C21" s="23">
        <v>85</v>
      </c>
      <c r="D21" s="24"/>
      <c r="E21" s="25">
        <v>100</v>
      </c>
      <c r="F21" s="26">
        <f t="shared" si="1"/>
        <v>0</v>
      </c>
      <c r="G21" s="31">
        <v>11147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1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2" spans="1:12" ht="409.5" customHeight="1" x14ac:dyDescent="0.4">
      <c r="A32" s="78"/>
      <c r="B32" s="78"/>
      <c r="C32" s="78"/>
      <c r="D32" s="78"/>
    </row>
    <row r="33" spans="1:4" x14ac:dyDescent="0.4">
      <c r="A33" s="78"/>
      <c r="B33" s="78"/>
      <c r="C33" s="78"/>
      <c r="D33" s="78"/>
    </row>
  </sheetData>
  <mergeCells count="14">
    <mergeCell ref="C22:I22"/>
    <mergeCell ref="A32:D33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A41D-6151-4955-9020-D3EF2E0F06BA}">
  <sheetPr>
    <tabColor rgb="FFFFFF00"/>
    <pageSetUpPr fitToPage="1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6.87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8.875" style="8" bestFit="1" customWidth="1"/>
    <col min="10" max="10" width="15.75" style="12" customWidth="1"/>
    <col min="11" max="11" width="18.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6.87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8.875" style="8" bestFit="1" customWidth="1"/>
    <col min="266" max="266" width="15.75" style="8" customWidth="1"/>
    <col min="267" max="267" width="18.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6.87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8.875" style="8" bestFit="1" customWidth="1"/>
    <col min="522" max="522" width="15.75" style="8" customWidth="1"/>
    <col min="523" max="523" width="18.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6.87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8.875" style="8" bestFit="1" customWidth="1"/>
    <col min="778" max="778" width="15.75" style="8" customWidth="1"/>
    <col min="779" max="779" width="18.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6.87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8.875" style="8" bestFit="1" customWidth="1"/>
    <col min="1034" max="1034" width="15.75" style="8" customWidth="1"/>
    <col min="1035" max="1035" width="18.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6.87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8.875" style="8" bestFit="1" customWidth="1"/>
    <col min="1290" max="1290" width="15.75" style="8" customWidth="1"/>
    <col min="1291" max="1291" width="18.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6.87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8.875" style="8" bestFit="1" customWidth="1"/>
    <col min="1546" max="1546" width="15.75" style="8" customWidth="1"/>
    <col min="1547" max="1547" width="18.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6.87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8.875" style="8" bestFit="1" customWidth="1"/>
    <col min="1802" max="1802" width="15.75" style="8" customWidth="1"/>
    <col min="1803" max="1803" width="18.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6.87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8.875" style="8" bestFit="1" customWidth="1"/>
    <col min="2058" max="2058" width="15.75" style="8" customWidth="1"/>
    <col min="2059" max="2059" width="18.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6.87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8.875" style="8" bestFit="1" customWidth="1"/>
    <col min="2314" max="2314" width="15.75" style="8" customWidth="1"/>
    <col min="2315" max="2315" width="18.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6.87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8.875" style="8" bestFit="1" customWidth="1"/>
    <col min="2570" max="2570" width="15.75" style="8" customWidth="1"/>
    <col min="2571" max="2571" width="18.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6.87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8.875" style="8" bestFit="1" customWidth="1"/>
    <col min="2826" max="2826" width="15.75" style="8" customWidth="1"/>
    <col min="2827" max="2827" width="18.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6.87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8.875" style="8" bestFit="1" customWidth="1"/>
    <col min="3082" max="3082" width="15.75" style="8" customWidth="1"/>
    <col min="3083" max="3083" width="18.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6.87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8.875" style="8" bestFit="1" customWidth="1"/>
    <col min="3338" max="3338" width="15.75" style="8" customWidth="1"/>
    <col min="3339" max="3339" width="18.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6.87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8.875" style="8" bestFit="1" customWidth="1"/>
    <col min="3594" max="3594" width="15.75" style="8" customWidth="1"/>
    <col min="3595" max="3595" width="18.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6.87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8.875" style="8" bestFit="1" customWidth="1"/>
    <col min="3850" max="3850" width="15.75" style="8" customWidth="1"/>
    <col min="3851" max="3851" width="18.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6.87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8.875" style="8" bestFit="1" customWidth="1"/>
    <col min="4106" max="4106" width="15.75" style="8" customWidth="1"/>
    <col min="4107" max="4107" width="18.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6.87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8.875" style="8" bestFit="1" customWidth="1"/>
    <col min="4362" max="4362" width="15.75" style="8" customWidth="1"/>
    <col min="4363" max="4363" width="18.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6.87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8.875" style="8" bestFit="1" customWidth="1"/>
    <col min="4618" max="4618" width="15.75" style="8" customWidth="1"/>
    <col min="4619" max="4619" width="18.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6.87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8.875" style="8" bestFit="1" customWidth="1"/>
    <col min="4874" max="4874" width="15.75" style="8" customWidth="1"/>
    <col min="4875" max="4875" width="18.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6.87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8.875" style="8" bestFit="1" customWidth="1"/>
    <col min="5130" max="5130" width="15.75" style="8" customWidth="1"/>
    <col min="5131" max="5131" width="18.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6.87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8.875" style="8" bestFit="1" customWidth="1"/>
    <col min="5386" max="5386" width="15.75" style="8" customWidth="1"/>
    <col min="5387" max="5387" width="18.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6.87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8.875" style="8" bestFit="1" customWidth="1"/>
    <col min="5642" max="5642" width="15.75" style="8" customWidth="1"/>
    <col min="5643" max="5643" width="18.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6.87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8.875" style="8" bestFit="1" customWidth="1"/>
    <col min="5898" max="5898" width="15.75" style="8" customWidth="1"/>
    <col min="5899" max="5899" width="18.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6.87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8.875" style="8" bestFit="1" customWidth="1"/>
    <col min="6154" max="6154" width="15.75" style="8" customWidth="1"/>
    <col min="6155" max="6155" width="18.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6.87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8.875" style="8" bestFit="1" customWidth="1"/>
    <col min="6410" max="6410" width="15.75" style="8" customWidth="1"/>
    <col min="6411" max="6411" width="18.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6.87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8.875" style="8" bestFit="1" customWidth="1"/>
    <col min="6666" max="6666" width="15.75" style="8" customWidth="1"/>
    <col min="6667" max="6667" width="18.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6.87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8.875" style="8" bestFit="1" customWidth="1"/>
    <col min="6922" max="6922" width="15.75" style="8" customWidth="1"/>
    <col min="6923" max="6923" width="18.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6.87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8.875" style="8" bestFit="1" customWidth="1"/>
    <col min="7178" max="7178" width="15.75" style="8" customWidth="1"/>
    <col min="7179" max="7179" width="18.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6.87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8.875" style="8" bestFit="1" customWidth="1"/>
    <col min="7434" max="7434" width="15.75" style="8" customWidth="1"/>
    <col min="7435" max="7435" width="18.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6.87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8.875" style="8" bestFit="1" customWidth="1"/>
    <col min="7690" max="7690" width="15.75" style="8" customWidth="1"/>
    <col min="7691" max="7691" width="18.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6.87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8.875" style="8" bestFit="1" customWidth="1"/>
    <col min="7946" max="7946" width="15.75" style="8" customWidth="1"/>
    <col min="7947" max="7947" width="18.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6.87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8.875" style="8" bestFit="1" customWidth="1"/>
    <col min="8202" max="8202" width="15.75" style="8" customWidth="1"/>
    <col min="8203" max="8203" width="18.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6.87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8.875" style="8" bestFit="1" customWidth="1"/>
    <col min="8458" max="8458" width="15.75" style="8" customWidth="1"/>
    <col min="8459" max="8459" width="18.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6.87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8.875" style="8" bestFit="1" customWidth="1"/>
    <col min="8714" max="8714" width="15.75" style="8" customWidth="1"/>
    <col min="8715" max="8715" width="18.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6.87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8.875" style="8" bestFit="1" customWidth="1"/>
    <col min="8970" max="8970" width="15.75" style="8" customWidth="1"/>
    <col min="8971" max="8971" width="18.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6.87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8.875" style="8" bestFit="1" customWidth="1"/>
    <col min="9226" max="9226" width="15.75" style="8" customWidth="1"/>
    <col min="9227" max="9227" width="18.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6.87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8.875" style="8" bestFit="1" customWidth="1"/>
    <col min="9482" max="9482" width="15.75" style="8" customWidth="1"/>
    <col min="9483" max="9483" width="18.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6.87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8.875" style="8" bestFit="1" customWidth="1"/>
    <col min="9738" max="9738" width="15.75" style="8" customWidth="1"/>
    <col min="9739" max="9739" width="18.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6.87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8.875" style="8" bestFit="1" customWidth="1"/>
    <col min="9994" max="9994" width="15.75" style="8" customWidth="1"/>
    <col min="9995" max="9995" width="18.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6.87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8.875" style="8" bestFit="1" customWidth="1"/>
    <col min="10250" max="10250" width="15.75" style="8" customWidth="1"/>
    <col min="10251" max="10251" width="18.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6.87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8.875" style="8" bestFit="1" customWidth="1"/>
    <col min="10506" max="10506" width="15.75" style="8" customWidth="1"/>
    <col min="10507" max="10507" width="18.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6.87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8.875" style="8" bestFit="1" customWidth="1"/>
    <col min="10762" max="10762" width="15.75" style="8" customWidth="1"/>
    <col min="10763" max="10763" width="18.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6.87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8.875" style="8" bestFit="1" customWidth="1"/>
    <col min="11018" max="11018" width="15.75" style="8" customWidth="1"/>
    <col min="11019" max="11019" width="18.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6.87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8.875" style="8" bestFit="1" customWidth="1"/>
    <col min="11274" max="11274" width="15.75" style="8" customWidth="1"/>
    <col min="11275" max="11275" width="18.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6.87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8.875" style="8" bestFit="1" customWidth="1"/>
    <col min="11530" max="11530" width="15.75" style="8" customWidth="1"/>
    <col min="11531" max="11531" width="18.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6.87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8.875" style="8" bestFit="1" customWidth="1"/>
    <col min="11786" max="11786" width="15.75" style="8" customWidth="1"/>
    <col min="11787" max="11787" width="18.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6.87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8.875" style="8" bestFit="1" customWidth="1"/>
    <col min="12042" max="12042" width="15.75" style="8" customWidth="1"/>
    <col min="12043" max="12043" width="18.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6.87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8.875" style="8" bestFit="1" customWidth="1"/>
    <col min="12298" max="12298" width="15.75" style="8" customWidth="1"/>
    <col min="12299" max="12299" width="18.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6.87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8.875" style="8" bestFit="1" customWidth="1"/>
    <col min="12554" max="12554" width="15.75" style="8" customWidth="1"/>
    <col min="12555" max="12555" width="18.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6.87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8.875" style="8" bestFit="1" customWidth="1"/>
    <col min="12810" max="12810" width="15.75" style="8" customWidth="1"/>
    <col min="12811" max="12811" width="18.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6.87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8.875" style="8" bestFit="1" customWidth="1"/>
    <col min="13066" max="13066" width="15.75" style="8" customWidth="1"/>
    <col min="13067" max="13067" width="18.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6.87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8.875" style="8" bestFit="1" customWidth="1"/>
    <col min="13322" max="13322" width="15.75" style="8" customWidth="1"/>
    <col min="13323" max="13323" width="18.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6.87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8.875" style="8" bestFit="1" customWidth="1"/>
    <col min="13578" max="13578" width="15.75" style="8" customWidth="1"/>
    <col min="13579" max="13579" width="18.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6.87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8.875" style="8" bestFit="1" customWidth="1"/>
    <col min="13834" max="13834" width="15.75" style="8" customWidth="1"/>
    <col min="13835" max="13835" width="18.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6.87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8.875" style="8" bestFit="1" customWidth="1"/>
    <col min="14090" max="14090" width="15.75" style="8" customWidth="1"/>
    <col min="14091" max="14091" width="18.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6.87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8.875" style="8" bestFit="1" customWidth="1"/>
    <col min="14346" max="14346" width="15.75" style="8" customWidth="1"/>
    <col min="14347" max="14347" width="18.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6.87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8.875" style="8" bestFit="1" customWidth="1"/>
    <col min="14602" max="14602" width="15.75" style="8" customWidth="1"/>
    <col min="14603" max="14603" width="18.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6.87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8.875" style="8" bestFit="1" customWidth="1"/>
    <col min="14858" max="14858" width="15.75" style="8" customWidth="1"/>
    <col min="14859" max="14859" width="18.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6.87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8.875" style="8" bestFit="1" customWidth="1"/>
    <col min="15114" max="15114" width="15.75" style="8" customWidth="1"/>
    <col min="15115" max="15115" width="18.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6.87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8.875" style="8" bestFit="1" customWidth="1"/>
    <col min="15370" max="15370" width="15.75" style="8" customWidth="1"/>
    <col min="15371" max="15371" width="18.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6.87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8.875" style="8" bestFit="1" customWidth="1"/>
    <col min="15626" max="15626" width="15.75" style="8" customWidth="1"/>
    <col min="15627" max="15627" width="18.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6.87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8.875" style="8" bestFit="1" customWidth="1"/>
    <col min="15882" max="15882" width="15.75" style="8" customWidth="1"/>
    <col min="15883" max="15883" width="18.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6.87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8.875" style="8" bestFit="1" customWidth="1"/>
    <col min="16138" max="16138" width="15.75" style="8" customWidth="1"/>
    <col min="16139" max="16139" width="18.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36</v>
      </c>
      <c r="D3" s="79" t="s">
        <v>132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46">
        <v>274</v>
      </c>
      <c r="D10" s="24"/>
      <c r="E10" s="25">
        <v>100</v>
      </c>
      <c r="F10" s="26">
        <f>C10*D10*(1.85-E10/100)</f>
        <v>0</v>
      </c>
      <c r="G10" s="47">
        <v>105718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46">
        <v>274</v>
      </c>
      <c r="D11" s="24"/>
      <c r="E11" s="25">
        <v>100</v>
      </c>
      <c r="F11" s="26">
        <f t="shared" ref="F11:F21" si="1">C11*D11*(1.85-E11/100)</f>
        <v>0</v>
      </c>
      <c r="G11" s="47">
        <v>95635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46">
        <v>274</v>
      </c>
      <c r="D12" s="24"/>
      <c r="E12" s="25">
        <v>100</v>
      </c>
      <c r="F12" s="26">
        <f t="shared" si="1"/>
        <v>0</v>
      </c>
      <c r="G12" s="47">
        <v>91274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46">
        <v>274</v>
      </c>
      <c r="D13" s="24"/>
      <c r="E13" s="25">
        <v>100</v>
      </c>
      <c r="F13" s="26">
        <f t="shared" si="1"/>
        <v>0</v>
      </c>
      <c r="G13" s="48">
        <v>99538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46">
        <v>274</v>
      </c>
      <c r="D14" s="24"/>
      <c r="E14" s="25">
        <v>100</v>
      </c>
      <c r="F14" s="26">
        <f t="shared" si="1"/>
        <v>0</v>
      </c>
      <c r="G14" s="49">
        <v>94709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46">
        <v>274</v>
      </c>
      <c r="D15" s="24"/>
      <c r="E15" s="25">
        <v>100</v>
      </c>
      <c r="F15" s="26">
        <f t="shared" si="1"/>
        <v>0</v>
      </c>
      <c r="G15" s="49">
        <v>102403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46">
        <v>274</v>
      </c>
      <c r="D16" s="24"/>
      <c r="E16" s="25">
        <v>100</v>
      </c>
      <c r="F16" s="26">
        <f t="shared" si="1"/>
        <v>0</v>
      </c>
      <c r="G16" s="49">
        <v>101506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46">
        <v>274</v>
      </c>
      <c r="D17" s="24"/>
      <c r="E17" s="25">
        <v>100</v>
      </c>
      <c r="F17" s="26">
        <f t="shared" si="1"/>
        <v>0</v>
      </c>
      <c r="G17" s="49">
        <v>100570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46">
        <v>274</v>
      </c>
      <c r="D18" s="24"/>
      <c r="E18" s="25">
        <v>100</v>
      </c>
      <c r="F18" s="26">
        <f t="shared" si="1"/>
        <v>0</v>
      </c>
      <c r="G18" s="49">
        <v>105017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46">
        <v>274</v>
      </c>
      <c r="D19" s="24"/>
      <c r="E19" s="25">
        <v>100</v>
      </c>
      <c r="F19" s="26">
        <f t="shared" si="1"/>
        <v>0</v>
      </c>
      <c r="G19" s="49">
        <v>99221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46">
        <v>274</v>
      </c>
      <c r="D20" s="24"/>
      <c r="E20" s="25">
        <v>100</v>
      </c>
      <c r="F20" s="26">
        <f t="shared" si="1"/>
        <v>0</v>
      </c>
      <c r="G20" s="49">
        <v>101218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46">
        <v>274</v>
      </c>
      <c r="D21" s="24"/>
      <c r="E21" s="25">
        <v>100</v>
      </c>
      <c r="F21" s="26">
        <f t="shared" si="1"/>
        <v>0</v>
      </c>
      <c r="G21" s="49">
        <v>100102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19685039370078741" top="0.74803149606299213" bottom="0.74803149606299213" header="0.31496062992125984" footer="0.31496062992125984"/>
  <pageSetup paperSize="9" scale="8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3A4F-4A66-486B-B2FE-3C2EC59946F5}">
  <sheetPr>
    <tabColor rgb="FFFFFF00"/>
    <pageSetUpPr fitToPage="1"/>
  </sheetPr>
  <dimension ref="A3:L35"/>
  <sheetViews>
    <sheetView view="pageBreakPreview" topLeftCell="A12" zoomScaleNormal="100" zoomScaleSheetLayoutView="100" workbookViewId="0">
      <selection activeCell="I34" sqref="I34"/>
    </sheetView>
  </sheetViews>
  <sheetFormatPr defaultRowHeight="13.5" x14ac:dyDescent="0.4"/>
  <cols>
    <col min="1" max="1" width="2.25" style="8" customWidth="1"/>
    <col min="2" max="2" width="15.75" style="14" customWidth="1"/>
    <col min="3" max="3" width="13.5" style="8" customWidth="1"/>
    <col min="4" max="4" width="16.875" style="15" customWidth="1"/>
    <col min="5" max="5" width="9.75" style="8" customWidth="1"/>
    <col min="6" max="6" width="22.25" style="12" customWidth="1"/>
    <col min="7" max="7" width="15.625" style="41" customWidth="1"/>
    <col min="8" max="8" width="14.75" style="12" customWidth="1"/>
    <col min="9" max="9" width="15.625" style="8" customWidth="1"/>
    <col min="10" max="10" width="15.75" style="12" customWidth="1"/>
    <col min="11" max="11" width="18.5" style="12" customWidth="1"/>
    <col min="12" max="12" width="22.375" style="13" customWidth="1"/>
    <col min="13" max="256" width="9" style="8"/>
    <col min="257" max="257" width="2.25" style="8" customWidth="1"/>
    <col min="258" max="258" width="15.75" style="8" customWidth="1"/>
    <col min="259" max="259" width="13.5" style="8" customWidth="1"/>
    <col min="260" max="260" width="16.875" style="8" customWidth="1"/>
    <col min="261" max="261" width="9.75" style="8" customWidth="1"/>
    <col min="262" max="262" width="22.25" style="8" customWidth="1"/>
    <col min="263" max="263" width="15.625" style="8" customWidth="1"/>
    <col min="264" max="264" width="14.75" style="8" customWidth="1"/>
    <col min="265" max="265" width="15.625" style="8" customWidth="1"/>
    <col min="266" max="266" width="15.75" style="8" customWidth="1"/>
    <col min="267" max="267" width="18.5" style="8" customWidth="1"/>
    <col min="268" max="268" width="22.375" style="8" customWidth="1"/>
    <col min="269" max="512" width="9" style="8"/>
    <col min="513" max="513" width="2.25" style="8" customWidth="1"/>
    <col min="514" max="514" width="15.75" style="8" customWidth="1"/>
    <col min="515" max="515" width="13.5" style="8" customWidth="1"/>
    <col min="516" max="516" width="16.875" style="8" customWidth="1"/>
    <col min="517" max="517" width="9.75" style="8" customWidth="1"/>
    <col min="518" max="518" width="22.25" style="8" customWidth="1"/>
    <col min="519" max="519" width="15.625" style="8" customWidth="1"/>
    <col min="520" max="520" width="14.75" style="8" customWidth="1"/>
    <col min="521" max="521" width="15.625" style="8" customWidth="1"/>
    <col min="522" max="522" width="15.75" style="8" customWidth="1"/>
    <col min="523" max="523" width="18.5" style="8" customWidth="1"/>
    <col min="524" max="524" width="22.375" style="8" customWidth="1"/>
    <col min="525" max="768" width="9" style="8"/>
    <col min="769" max="769" width="2.25" style="8" customWidth="1"/>
    <col min="770" max="770" width="15.75" style="8" customWidth="1"/>
    <col min="771" max="771" width="13.5" style="8" customWidth="1"/>
    <col min="772" max="772" width="16.875" style="8" customWidth="1"/>
    <col min="773" max="773" width="9.75" style="8" customWidth="1"/>
    <col min="774" max="774" width="22.25" style="8" customWidth="1"/>
    <col min="775" max="775" width="15.625" style="8" customWidth="1"/>
    <col min="776" max="776" width="14.75" style="8" customWidth="1"/>
    <col min="777" max="777" width="15.625" style="8" customWidth="1"/>
    <col min="778" max="778" width="15.75" style="8" customWidth="1"/>
    <col min="779" max="779" width="18.5" style="8" customWidth="1"/>
    <col min="780" max="780" width="22.375" style="8" customWidth="1"/>
    <col min="781" max="1024" width="9" style="8"/>
    <col min="1025" max="1025" width="2.25" style="8" customWidth="1"/>
    <col min="1026" max="1026" width="15.75" style="8" customWidth="1"/>
    <col min="1027" max="1027" width="13.5" style="8" customWidth="1"/>
    <col min="1028" max="1028" width="16.875" style="8" customWidth="1"/>
    <col min="1029" max="1029" width="9.75" style="8" customWidth="1"/>
    <col min="1030" max="1030" width="22.25" style="8" customWidth="1"/>
    <col min="1031" max="1031" width="15.625" style="8" customWidth="1"/>
    <col min="1032" max="1032" width="14.75" style="8" customWidth="1"/>
    <col min="1033" max="1033" width="15.625" style="8" customWidth="1"/>
    <col min="1034" max="1034" width="15.75" style="8" customWidth="1"/>
    <col min="1035" max="1035" width="18.5" style="8" customWidth="1"/>
    <col min="1036" max="1036" width="22.375" style="8" customWidth="1"/>
    <col min="1037" max="1280" width="9" style="8"/>
    <col min="1281" max="1281" width="2.25" style="8" customWidth="1"/>
    <col min="1282" max="1282" width="15.75" style="8" customWidth="1"/>
    <col min="1283" max="1283" width="13.5" style="8" customWidth="1"/>
    <col min="1284" max="1284" width="16.875" style="8" customWidth="1"/>
    <col min="1285" max="1285" width="9.75" style="8" customWidth="1"/>
    <col min="1286" max="1286" width="22.25" style="8" customWidth="1"/>
    <col min="1287" max="1287" width="15.625" style="8" customWidth="1"/>
    <col min="1288" max="1288" width="14.75" style="8" customWidth="1"/>
    <col min="1289" max="1289" width="15.625" style="8" customWidth="1"/>
    <col min="1290" max="1290" width="15.75" style="8" customWidth="1"/>
    <col min="1291" max="1291" width="18.5" style="8" customWidth="1"/>
    <col min="1292" max="1292" width="22.375" style="8" customWidth="1"/>
    <col min="1293" max="1536" width="9" style="8"/>
    <col min="1537" max="1537" width="2.25" style="8" customWidth="1"/>
    <col min="1538" max="1538" width="15.75" style="8" customWidth="1"/>
    <col min="1539" max="1539" width="13.5" style="8" customWidth="1"/>
    <col min="1540" max="1540" width="16.875" style="8" customWidth="1"/>
    <col min="1541" max="1541" width="9.75" style="8" customWidth="1"/>
    <col min="1542" max="1542" width="22.25" style="8" customWidth="1"/>
    <col min="1543" max="1543" width="15.625" style="8" customWidth="1"/>
    <col min="1544" max="1544" width="14.75" style="8" customWidth="1"/>
    <col min="1545" max="1545" width="15.625" style="8" customWidth="1"/>
    <col min="1546" max="1546" width="15.75" style="8" customWidth="1"/>
    <col min="1547" max="1547" width="18.5" style="8" customWidth="1"/>
    <col min="1548" max="1548" width="22.375" style="8" customWidth="1"/>
    <col min="1549" max="1792" width="9" style="8"/>
    <col min="1793" max="1793" width="2.25" style="8" customWidth="1"/>
    <col min="1794" max="1794" width="15.75" style="8" customWidth="1"/>
    <col min="1795" max="1795" width="13.5" style="8" customWidth="1"/>
    <col min="1796" max="1796" width="16.875" style="8" customWidth="1"/>
    <col min="1797" max="1797" width="9.75" style="8" customWidth="1"/>
    <col min="1798" max="1798" width="22.25" style="8" customWidth="1"/>
    <col min="1799" max="1799" width="15.625" style="8" customWidth="1"/>
    <col min="1800" max="1800" width="14.75" style="8" customWidth="1"/>
    <col min="1801" max="1801" width="15.625" style="8" customWidth="1"/>
    <col min="1802" max="1802" width="15.75" style="8" customWidth="1"/>
    <col min="1803" max="1803" width="18.5" style="8" customWidth="1"/>
    <col min="1804" max="1804" width="22.375" style="8" customWidth="1"/>
    <col min="1805" max="2048" width="9" style="8"/>
    <col min="2049" max="2049" width="2.25" style="8" customWidth="1"/>
    <col min="2050" max="2050" width="15.75" style="8" customWidth="1"/>
    <col min="2051" max="2051" width="13.5" style="8" customWidth="1"/>
    <col min="2052" max="2052" width="16.875" style="8" customWidth="1"/>
    <col min="2053" max="2053" width="9.75" style="8" customWidth="1"/>
    <col min="2054" max="2054" width="22.25" style="8" customWidth="1"/>
    <col min="2055" max="2055" width="15.625" style="8" customWidth="1"/>
    <col min="2056" max="2056" width="14.75" style="8" customWidth="1"/>
    <col min="2057" max="2057" width="15.625" style="8" customWidth="1"/>
    <col min="2058" max="2058" width="15.75" style="8" customWidth="1"/>
    <col min="2059" max="2059" width="18.5" style="8" customWidth="1"/>
    <col min="2060" max="2060" width="22.375" style="8" customWidth="1"/>
    <col min="2061" max="2304" width="9" style="8"/>
    <col min="2305" max="2305" width="2.25" style="8" customWidth="1"/>
    <col min="2306" max="2306" width="15.75" style="8" customWidth="1"/>
    <col min="2307" max="2307" width="13.5" style="8" customWidth="1"/>
    <col min="2308" max="2308" width="16.875" style="8" customWidth="1"/>
    <col min="2309" max="2309" width="9.75" style="8" customWidth="1"/>
    <col min="2310" max="2310" width="22.25" style="8" customWidth="1"/>
    <col min="2311" max="2311" width="15.625" style="8" customWidth="1"/>
    <col min="2312" max="2312" width="14.75" style="8" customWidth="1"/>
    <col min="2313" max="2313" width="15.625" style="8" customWidth="1"/>
    <col min="2314" max="2314" width="15.75" style="8" customWidth="1"/>
    <col min="2315" max="2315" width="18.5" style="8" customWidth="1"/>
    <col min="2316" max="2316" width="22.375" style="8" customWidth="1"/>
    <col min="2317" max="2560" width="9" style="8"/>
    <col min="2561" max="2561" width="2.25" style="8" customWidth="1"/>
    <col min="2562" max="2562" width="15.75" style="8" customWidth="1"/>
    <col min="2563" max="2563" width="13.5" style="8" customWidth="1"/>
    <col min="2564" max="2564" width="16.875" style="8" customWidth="1"/>
    <col min="2565" max="2565" width="9.75" style="8" customWidth="1"/>
    <col min="2566" max="2566" width="22.25" style="8" customWidth="1"/>
    <col min="2567" max="2567" width="15.625" style="8" customWidth="1"/>
    <col min="2568" max="2568" width="14.75" style="8" customWidth="1"/>
    <col min="2569" max="2569" width="15.625" style="8" customWidth="1"/>
    <col min="2570" max="2570" width="15.75" style="8" customWidth="1"/>
    <col min="2571" max="2571" width="18.5" style="8" customWidth="1"/>
    <col min="2572" max="2572" width="22.375" style="8" customWidth="1"/>
    <col min="2573" max="2816" width="9" style="8"/>
    <col min="2817" max="2817" width="2.25" style="8" customWidth="1"/>
    <col min="2818" max="2818" width="15.75" style="8" customWidth="1"/>
    <col min="2819" max="2819" width="13.5" style="8" customWidth="1"/>
    <col min="2820" max="2820" width="16.875" style="8" customWidth="1"/>
    <col min="2821" max="2821" width="9.75" style="8" customWidth="1"/>
    <col min="2822" max="2822" width="22.25" style="8" customWidth="1"/>
    <col min="2823" max="2823" width="15.625" style="8" customWidth="1"/>
    <col min="2824" max="2824" width="14.75" style="8" customWidth="1"/>
    <col min="2825" max="2825" width="15.625" style="8" customWidth="1"/>
    <col min="2826" max="2826" width="15.75" style="8" customWidth="1"/>
    <col min="2827" max="2827" width="18.5" style="8" customWidth="1"/>
    <col min="2828" max="2828" width="22.375" style="8" customWidth="1"/>
    <col min="2829" max="3072" width="9" style="8"/>
    <col min="3073" max="3073" width="2.25" style="8" customWidth="1"/>
    <col min="3074" max="3074" width="15.75" style="8" customWidth="1"/>
    <col min="3075" max="3075" width="13.5" style="8" customWidth="1"/>
    <col min="3076" max="3076" width="16.875" style="8" customWidth="1"/>
    <col min="3077" max="3077" width="9.75" style="8" customWidth="1"/>
    <col min="3078" max="3078" width="22.25" style="8" customWidth="1"/>
    <col min="3079" max="3079" width="15.625" style="8" customWidth="1"/>
    <col min="3080" max="3080" width="14.75" style="8" customWidth="1"/>
    <col min="3081" max="3081" width="15.625" style="8" customWidth="1"/>
    <col min="3082" max="3082" width="15.75" style="8" customWidth="1"/>
    <col min="3083" max="3083" width="18.5" style="8" customWidth="1"/>
    <col min="3084" max="3084" width="22.375" style="8" customWidth="1"/>
    <col min="3085" max="3328" width="9" style="8"/>
    <col min="3329" max="3329" width="2.25" style="8" customWidth="1"/>
    <col min="3330" max="3330" width="15.75" style="8" customWidth="1"/>
    <col min="3331" max="3331" width="13.5" style="8" customWidth="1"/>
    <col min="3332" max="3332" width="16.875" style="8" customWidth="1"/>
    <col min="3333" max="3333" width="9.75" style="8" customWidth="1"/>
    <col min="3334" max="3334" width="22.25" style="8" customWidth="1"/>
    <col min="3335" max="3335" width="15.625" style="8" customWidth="1"/>
    <col min="3336" max="3336" width="14.75" style="8" customWidth="1"/>
    <col min="3337" max="3337" width="15.625" style="8" customWidth="1"/>
    <col min="3338" max="3338" width="15.75" style="8" customWidth="1"/>
    <col min="3339" max="3339" width="18.5" style="8" customWidth="1"/>
    <col min="3340" max="3340" width="22.375" style="8" customWidth="1"/>
    <col min="3341" max="3584" width="9" style="8"/>
    <col min="3585" max="3585" width="2.25" style="8" customWidth="1"/>
    <col min="3586" max="3586" width="15.75" style="8" customWidth="1"/>
    <col min="3587" max="3587" width="13.5" style="8" customWidth="1"/>
    <col min="3588" max="3588" width="16.875" style="8" customWidth="1"/>
    <col min="3589" max="3589" width="9.75" style="8" customWidth="1"/>
    <col min="3590" max="3590" width="22.25" style="8" customWidth="1"/>
    <col min="3591" max="3591" width="15.625" style="8" customWidth="1"/>
    <col min="3592" max="3592" width="14.75" style="8" customWidth="1"/>
    <col min="3593" max="3593" width="15.625" style="8" customWidth="1"/>
    <col min="3594" max="3594" width="15.75" style="8" customWidth="1"/>
    <col min="3595" max="3595" width="18.5" style="8" customWidth="1"/>
    <col min="3596" max="3596" width="22.375" style="8" customWidth="1"/>
    <col min="3597" max="3840" width="9" style="8"/>
    <col min="3841" max="3841" width="2.25" style="8" customWidth="1"/>
    <col min="3842" max="3842" width="15.75" style="8" customWidth="1"/>
    <col min="3843" max="3843" width="13.5" style="8" customWidth="1"/>
    <col min="3844" max="3844" width="16.875" style="8" customWidth="1"/>
    <col min="3845" max="3845" width="9.75" style="8" customWidth="1"/>
    <col min="3846" max="3846" width="22.25" style="8" customWidth="1"/>
    <col min="3847" max="3847" width="15.625" style="8" customWidth="1"/>
    <col min="3848" max="3848" width="14.75" style="8" customWidth="1"/>
    <col min="3849" max="3849" width="15.625" style="8" customWidth="1"/>
    <col min="3850" max="3850" width="15.75" style="8" customWidth="1"/>
    <col min="3851" max="3851" width="18.5" style="8" customWidth="1"/>
    <col min="3852" max="3852" width="22.375" style="8" customWidth="1"/>
    <col min="3853" max="4096" width="9" style="8"/>
    <col min="4097" max="4097" width="2.25" style="8" customWidth="1"/>
    <col min="4098" max="4098" width="15.75" style="8" customWidth="1"/>
    <col min="4099" max="4099" width="13.5" style="8" customWidth="1"/>
    <col min="4100" max="4100" width="16.875" style="8" customWidth="1"/>
    <col min="4101" max="4101" width="9.75" style="8" customWidth="1"/>
    <col min="4102" max="4102" width="22.25" style="8" customWidth="1"/>
    <col min="4103" max="4103" width="15.625" style="8" customWidth="1"/>
    <col min="4104" max="4104" width="14.75" style="8" customWidth="1"/>
    <col min="4105" max="4105" width="15.625" style="8" customWidth="1"/>
    <col min="4106" max="4106" width="15.75" style="8" customWidth="1"/>
    <col min="4107" max="4107" width="18.5" style="8" customWidth="1"/>
    <col min="4108" max="4108" width="22.375" style="8" customWidth="1"/>
    <col min="4109" max="4352" width="9" style="8"/>
    <col min="4353" max="4353" width="2.25" style="8" customWidth="1"/>
    <col min="4354" max="4354" width="15.75" style="8" customWidth="1"/>
    <col min="4355" max="4355" width="13.5" style="8" customWidth="1"/>
    <col min="4356" max="4356" width="16.875" style="8" customWidth="1"/>
    <col min="4357" max="4357" width="9.75" style="8" customWidth="1"/>
    <col min="4358" max="4358" width="22.25" style="8" customWidth="1"/>
    <col min="4359" max="4359" width="15.625" style="8" customWidth="1"/>
    <col min="4360" max="4360" width="14.75" style="8" customWidth="1"/>
    <col min="4361" max="4361" width="15.625" style="8" customWidth="1"/>
    <col min="4362" max="4362" width="15.75" style="8" customWidth="1"/>
    <col min="4363" max="4363" width="18.5" style="8" customWidth="1"/>
    <col min="4364" max="4364" width="22.375" style="8" customWidth="1"/>
    <col min="4365" max="4608" width="9" style="8"/>
    <col min="4609" max="4609" width="2.25" style="8" customWidth="1"/>
    <col min="4610" max="4610" width="15.75" style="8" customWidth="1"/>
    <col min="4611" max="4611" width="13.5" style="8" customWidth="1"/>
    <col min="4612" max="4612" width="16.875" style="8" customWidth="1"/>
    <col min="4613" max="4613" width="9.75" style="8" customWidth="1"/>
    <col min="4614" max="4614" width="22.25" style="8" customWidth="1"/>
    <col min="4615" max="4615" width="15.625" style="8" customWidth="1"/>
    <col min="4616" max="4616" width="14.75" style="8" customWidth="1"/>
    <col min="4617" max="4617" width="15.625" style="8" customWidth="1"/>
    <col min="4618" max="4618" width="15.75" style="8" customWidth="1"/>
    <col min="4619" max="4619" width="18.5" style="8" customWidth="1"/>
    <col min="4620" max="4620" width="22.375" style="8" customWidth="1"/>
    <col min="4621" max="4864" width="9" style="8"/>
    <col min="4865" max="4865" width="2.25" style="8" customWidth="1"/>
    <col min="4866" max="4866" width="15.75" style="8" customWidth="1"/>
    <col min="4867" max="4867" width="13.5" style="8" customWidth="1"/>
    <col min="4868" max="4868" width="16.875" style="8" customWidth="1"/>
    <col min="4869" max="4869" width="9.75" style="8" customWidth="1"/>
    <col min="4870" max="4870" width="22.25" style="8" customWidth="1"/>
    <col min="4871" max="4871" width="15.625" style="8" customWidth="1"/>
    <col min="4872" max="4872" width="14.75" style="8" customWidth="1"/>
    <col min="4873" max="4873" width="15.625" style="8" customWidth="1"/>
    <col min="4874" max="4874" width="15.75" style="8" customWidth="1"/>
    <col min="4875" max="4875" width="18.5" style="8" customWidth="1"/>
    <col min="4876" max="4876" width="22.375" style="8" customWidth="1"/>
    <col min="4877" max="5120" width="9" style="8"/>
    <col min="5121" max="5121" width="2.25" style="8" customWidth="1"/>
    <col min="5122" max="5122" width="15.75" style="8" customWidth="1"/>
    <col min="5123" max="5123" width="13.5" style="8" customWidth="1"/>
    <col min="5124" max="5124" width="16.875" style="8" customWidth="1"/>
    <col min="5125" max="5125" width="9.75" style="8" customWidth="1"/>
    <col min="5126" max="5126" width="22.25" style="8" customWidth="1"/>
    <col min="5127" max="5127" width="15.625" style="8" customWidth="1"/>
    <col min="5128" max="5128" width="14.75" style="8" customWidth="1"/>
    <col min="5129" max="5129" width="15.625" style="8" customWidth="1"/>
    <col min="5130" max="5130" width="15.75" style="8" customWidth="1"/>
    <col min="5131" max="5131" width="18.5" style="8" customWidth="1"/>
    <col min="5132" max="5132" width="22.375" style="8" customWidth="1"/>
    <col min="5133" max="5376" width="9" style="8"/>
    <col min="5377" max="5377" width="2.25" style="8" customWidth="1"/>
    <col min="5378" max="5378" width="15.75" style="8" customWidth="1"/>
    <col min="5379" max="5379" width="13.5" style="8" customWidth="1"/>
    <col min="5380" max="5380" width="16.875" style="8" customWidth="1"/>
    <col min="5381" max="5381" width="9.75" style="8" customWidth="1"/>
    <col min="5382" max="5382" width="22.25" style="8" customWidth="1"/>
    <col min="5383" max="5383" width="15.625" style="8" customWidth="1"/>
    <col min="5384" max="5384" width="14.75" style="8" customWidth="1"/>
    <col min="5385" max="5385" width="15.625" style="8" customWidth="1"/>
    <col min="5386" max="5386" width="15.75" style="8" customWidth="1"/>
    <col min="5387" max="5387" width="18.5" style="8" customWidth="1"/>
    <col min="5388" max="5388" width="22.375" style="8" customWidth="1"/>
    <col min="5389" max="5632" width="9" style="8"/>
    <col min="5633" max="5633" width="2.25" style="8" customWidth="1"/>
    <col min="5634" max="5634" width="15.75" style="8" customWidth="1"/>
    <col min="5635" max="5635" width="13.5" style="8" customWidth="1"/>
    <col min="5636" max="5636" width="16.875" style="8" customWidth="1"/>
    <col min="5637" max="5637" width="9.75" style="8" customWidth="1"/>
    <col min="5638" max="5638" width="22.25" style="8" customWidth="1"/>
    <col min="5639" max="5639" width="15.625" style="8" customWidth="1"/>
    <col min="5640" max="5640" width="14.75" style="8" customWidth="1"/>
    <col min="5641" max="5641" width="15.625" style="8" customWidth="1"/>
    <col min="5642" max="5642" width="15.75" style="8" customWidth="1"/>
    <col min="5643" max="5643" width="18.5" style="8" customWidth="1"/>
    <col min="5644" max="5644" width="22.375" style="8" customWidth="1"/>
    <col min="5645" max="5888" width="9" style="8"/>
    <col min="5889" max="5889" width="2.25" style="8" customWidth="1"/>
    <col min="5890" max="5890" width="15.75" style="8" customWidth="1"/>
    <col min="5891" max="5891" width="13.5" style="8" customWidth="1"/>
    <col min="5892" max="5892" width="16.875" style="8" customWidth="1"/>
    <col min="5893" max="5893" width="9.75" style="8" customWidth="1"/>
    <col min="5894" max="5894" width="22.25" style="8" customWidth="1"/>
    <col min="5895" max="5895" width="15.625" style="8" customWidth="1"/>
    <col min="5896" max="5896" width="14.75" style="8" customWidth="1"/>
    <col min="5897" max="5897" width="15.625" style="8" customWidth="1"/>
    <col min="5898" max="5898" width="15.75" style="8" customWidth="1"/>
    <col min="5899" max="5899" width="18.5" style="8" customWidth="1"/>
    <col min="5900" max="5900" width="22.375" style="8" customWidth="1"/>
    <col min="5901" max="6144" width="9" style="8"/>
    <col min="6145" max="6145" width="2.25" style="8" customWidth="1"/>
    <col min="6146" max="6146" width="15.75" style="8" customWidth="1"/>
    <col min="6147" max="6147" width="13.5" style="8" customWidth="1"/>
    <col min="6148" max="6148" width="16.875" style="8" customWidth="1"/>
    <col min="6149" max="6149" width="9.75" style="8" customWidth="1"/>
    <col min="6150" max="6150" width="22.25" style="8" customWidth="1"/>
    <col min="6151" max="6151" width="15.625" style="8" customWidth="1"/>
    <col min="6152" max="6152" width="14.75" style="8" customWidth="1"/>
    <col min="6153" max="6153" width="15.625" style="8" customWidth="1"/>
    <col min="6154" max="6154" width="15.75" style="8" customWidth="1"/>
    <col min="6155" max="6155" width="18.5" style="8" customWidth="1"/>
    <col min="6156" max="6156" width="22.375" style="8" customWidth="1"/>
    <col min="6157" max="6400" width="9" style="8"/>
    <col min="6401" max="6401" width="2.25" style="8" customWidth="1"/>
    <col min="6402" max="6402" width="15.75" style="8" customWidth="1"/>
    <col min="6403" max="6403" width="13.5" style="8" customWidth="1"/>
    <col min="6404" max="6404" width="16.875" style="8" customWidth="1"/>
    <col min="6405" max="6405" width="9.75" style="8" customWidth="1"/>
    <col min="6406" max="6406" width="22.25" style="8" customWidth="1"/>
    <col min="6407" max="6407" width="15.625" style="8" customWidth="1"/>
    <col min="6408" max="6408" width="14.75" style="8" customWidth="1"/>
    <col min="6409" max="6409" width="15.625" style="8" customWidth="1"/>
    <col min="6410" max="6410" width="15.75" style="8" customWidth="1"/>
    <col min="6411" max="6411" width="18.5" style="8" customWidth="1"/>
    <col min="6412" max="6412" width="22.375" style="8" customWidth="1"/>
    <col min="6413" max="6656" width="9" style="8"/>
    <col min="6657" max="6657" width="2.25" style="8" customWidth="1"/>
    <col min="6658" max="6658" width="15.75" style="8" customWidth="1"/>
    <col min="6659" max="6659" width="13.5" style="8" customWidth="1"/>
    <col min="6660" max="6660" width="16.875" style="8" customWidth="1"/>
    <col min="6661" max="6661" width="9.75" style="8" customWidth="1"/>
    <col min="6662" max="6662" width="22.25" style="8" customWidth="1"/>
    <col min="6663" max="6663" width="15.625" style="8" customWidth="1"/>
    <col min="6664" max="6664" width="14.75" style="8" customWidth="1"/>
    <col min="6665" max="6665" width="15.625" style="8" customWidth="1"/>
    <col min="6666" max="6666" width="15.75" style="8" customWidth="1"/>
    <col min="6667" max="6667" width="18.5" style="8" customWidth="1"/>
    <col min="6668" max="6668" width="22.375" style="8" customWidth="1"/>
    <col min="6669" max="6912" width="9" style="8"/>
    <col min="6913" max="6913" width="2.25" style="8" customWidth="1"/>
    <col min="6914" max="6914" width="15.75" style="8" customWidth="1"/>
    <col min="6915" max="6915" width="13.5" style="8" customWidth="1"/>
    <col min="6916" max="6916" width="16.875" style="8" customWidth="1"/>
    <col min="6917" max="6917" width="9.75" style="8" customWidth="1"/>
    <col min="6918" max="6918" width="22.25" style="8" customWidth="1"/>
    <col min="6919" max="6919" width="15.625" style="8" customWidth="1"/>
    <col min="6920" max="6920" width="14.75" style="8" customWidth="1"/>
    <col min="6921" max="6921" width="15.625" style="8" customWidth="1"/>
    <col min="6922" max="6922" width="15.75" style="8" customWidth="1"/>
    <col min="6923" max="6923" width="18.5" style="8" customWidth="1"/>
    <col min="6924" max="6924" width="22.375" style="8" customWidth="1"/>
    <col min="6925" max="7168" width="9" style="8"/>
    <col min="7169" max="7169" width="2.25" style="8" customWidth="1"/>
    <col min="7170" max="7170" width="15.75" style="8" customWidth="1"/>
    <col min="7171" max="7171" width="13.5" style="8" customWidth="1"/>
    <col min="7172" max="7172" width="16.875" style="8" customWidth="1"/>
    <col min="7173" max="7173" width="9.75" style="8" customWidth="1"/>
    <col min="7174" max="7174" width="22.25" style="8" customWidth="1"/>
    <col min="7175" max="7175" width="15.625" style="8" customWidth="1"/>
    <col min="7176" max="7176" width="14.75" style="8" customWidth="1"/>
    <col min="7177" max="7177" width="15.625" style="8" customWidth="1"/>
    <col min="7178" max="7178" width="15.75" style="8" customWidth="1"/>
    <col min="7179" max="7179" width="18.5" style="8" customWidth="1"/>
    <col min="7180" max="7180" width="22.375" style="8" customWidth="1"/>
    <col min="7181" max="7424" width="9" style="8"/>
    <col min="7425" max="7425" width="2.25" style="8" customWidth="1"/>
    <col min="7426" max="7426" width="15.75" style="8" customWidth="1"/>
    <col min="7427" max="7427" width="13.5" style="8" customWidth="1"/>
    <col min="7428" max="7428" width="16.875" style="8" customWidth="1"/>
    <col min="7429" max="7429" width="9.75" style="8" customWidth="1"/>
    <col min="7430" max="7430" width="22.25" style="8" customWidth="1"/>
    <col min="7431" max="7431" width="15.625" style="8" customWidth="1"/>
    <col min="7432" max="7432" width="14.75" style="8" customWidth="1"/>
    <col min="7433" max="7433" width="15.625" style="8" customWidth="1"/>
    <col min="7434" max="7434" width="15.75" style="8" customWidth="1"/>
    <col min="7435" max="7435" width="18.5" style="8" customWidth="1"/>
    <col min="7436" max="7436" width="22.375" style="8" customWidth="1"/>
    <col min="7437" max="7680" width="9" style="8"/>
    <col min="7681" max="7681" width="2.25" style="8" customWidth="1"/>
    <col min="7682" max="7682" width="15.75" style="8" customWidth="1"/>
    <col min="7683" max="7683" width="13.5" style="8" customWidth="1"/>
    <col min="7684" max="7684" width="16.875" style="8" customWidth="1"/>
    <col min="7685" max="7685" width="9.75" style="8" customWidth="1"/>
    <col min="7686" max="7686" width="22.25" style="8" customWidth="1"/>
    <col min="7687" max="7687" width="15.625" style="8" customWidth="1"/>
    <col min="7688" max="7688" width="14.75" style="8" customWidth="1"/>
    <col min="7689" max="7689" width="15.625" style="8" customWidth="1"/>
    <col min="7690" max="7690" width="15.75" style="8" customWidth="1"/>
    <col min="7691" max="7691" width="18.5" style="8" customWidth="1"/>
    <col min="7692" max="7692" width="22.375" style="8" customWidth="1"/>
    <col min="7693" max="7936" width="9" style="8"/>
    <col min="7937" max="7937" width="2.25" style="8" customWidth="1"/>
    <col min="7938" max="7938" width="15.75" style="8" customWidth="1"/>
    <col min="7939" max="7939" width="13.5" style="8" customWidth="1"/>
    <col min="7940" max="7940" width="16.875" style="8" customWidth="1"/>
    <col min="7941" max="7941" width="9.75" style="8" customWidth="1"/>
    <col min="7942" max="7942" width="22.25" style="8" customWidth="1"/>
    <col min="7943" max="7943" width="15.625" style="8" customWidth="1"/>
    <col min="7944" max="7944" width="14.75" style="8" customWidth="1"/>
    <col min="7945" max="7945" width="15.625" style="8" customWidth="1"/>
    <col min="7946" max="7946" width="15.75" style="8" customWidth="1"/>
    <col min="7947" max="7947" width="18.5" style="8" customWidth="1"/>
    <col min="7948" max="7948" width="22.375" style="8" customWidth="1"/>
    <col min="7949" max="8192" width="9" style="8"/>
    <col min="8193" max="8193" width="2.25" style="8" customWidth="1"/>
    <col min="8194" max="8194" width="15.75" style="8" customWidth="1"/>
    <col min="8195" max="8195" width="13.5" style="8" customWidth="1"/>
    <col min="8196" max="8196" width="16.875" style="8" customWidth="1"/>
    <col min="8197" max="8197" width="9.75" style="8" customWidth="1"/>
    <col min="8198" max="8198" width="22.25" style="8" customWidth="1"/>
    <col min="8199" max="8199" width="15.625" style="8" customWidth="1"/>
    <col min="8200" max="8200" width="14.75" style="8" customWidth="1"/>
    <col min="8201" max="8201" width="15.625" style="8" customWidth="1"/>
    <col min="8202" max="8202" width="15.75" style="8" customWidth="1"/>
    <col min="8203" max="8203" width="18.5" style="8" customWidth="1"/>
    <col min="8204" max="8204" width="22.375" style="8" customWidth="1"/>
    <col min="8205" max="8448" width="9" style="8"/>
    <col min="8449" max="8449" width="2.25" style="8" customWidth="1"/>
    <col min="8450" max="8450" width="15.75" style="8" customWidth="1"/>
    <col min="8451" max="8451" width="13.5" style="8" customWidth="1"/>
    <col min="8452" max="8452" width="16.875" style="8" customWidth="1"/>
    <col min="8453" max="8453" width="9.75" style="8" customWidth="1"/>
    <col min="8454" max="8454" width="22.25" style="8" customWidth="1"/>
    <col min="8455" max="8455" width="15.625" style="8" customWidth="1"/>
    <col min="8456" max="8456" width="14.75" style="8" customWidth="1"/>
    <col min="8457" max="8457" width="15.625" style="8" customWidth="1"/>
    <col min="8458" max="8458" width="15.75" style="8" customWidth="1"/>
    <col min="8459" max="8459" width="18.5" style="8" customWidth="1"/>
    <col min="8460" max="8460" width="22.375" style="8" customWidth="1"/>
    <col min="8461" max="8704" width="9" style="8"/>
    <col min="8705" max="8705" width="2.25" style="8" customWidth="1"/>
    <col min="8706" max="8706" width="15.75" style="8" customWidth="1"/>
    <col min="8707" max="8707" width="13.5" style="8" customWidth="1"/>
    <col min="8708" max="8708" width="16.875" style="8" customWidth="1"/>
    <col min="8709" max="8709" width="9.75" style="8" customWidth="1"/>
    <col min="8710" max="8710" width="22.25" style="8" customWidth="1"/>
    <col min="8711" max="8711" width="15.625" style="8" customWidth="1"/>
    <col min="8712" max="8712" width="14.75" style="8" customWidth="1"/>
    <col min="8713" max="8713" width="15.625" style="8" customWidth="1"/>
    <col min="8714" max="8714" width="15.75" style="8" customWidth="1"/>
    <col min="8715" max="8715" width="18.5" style="8" customWidth="1"/>
    <col min="8716" max="8716" width="22.375" style="8" customWidth="1"/>
    <col min="8717" max="8960" width="9" style="8"/>
    <col min="8961" max="8961" width="2.25" style="8" customWidth="1"/>
    <col min="8962" max="8962" width="15.75" style="8" customWidth="1"/>
    <col min="8963" max="8963" width="13.5" style="8" customWidth="1"/>
    <col min="8964" max="8964" width="16.875" style="8" customWidth="1"/>
    <col min="8965" max="8965" width="9.75" style="8" customWidth="1"/>
    <col min="8966" max="8966" width="22.25" style="8" customWidth="1"/>
    <col min="8967" max="8967" width="15.625" style="8" customWidth="1"/>
    <col min="8968" max="8968" width="14.75" style="8" customWidth="1"/>
    <col min="8969" max="8969" width="15.625" style="8" customWidth="1"/>
    <col min="8970" max="8970" width="15.75" style="8" customWidth="1"/>
    <col min="8971" max="8971" width="18.5" style="8" customWidth="1"/>
    <col min="8972" max="8972" width="22.375" style="8" customWidth="1"/>
    <col min="8973" max="9216" width="9" style="8"/>
    <col min="9217" max="9217" width="2.25" style="8" customWidth="1"/>
    <col min="9218" max="9218" width="15.75" style="8" customWidth="1"/>
    <col min="9219" max="9219" width="13.5" style="8" customWidth="1"/>
    <col min="9220" max="9220" width="16.875" style="8" customWidth="1"/>
    <col min="9221" max="9221" width="9.75" style="8" customWidth="1"/>
    <col min="9222" max="9222" width="22.25" style="8" customWidth="1"/>
    <col min="9223" max="9223" width="15.625" style="8" customWidth="1"/>
    <col min="9224" max="9224" width="14.75" style="8" customWidth="1"/>
    <col min="9225" max="9225" width="15.625" style="8" customWidth="1"/>
    <col min="9226" max="9226" width="15.75" style="8" customWidth="1"/>
    <col min="9227" max="9227" width="18.5" style="8" customWidth="1"/>
    <col min="9228" max="9228" width="22.375" style="8" customWidth="1"/>
    <col min="9229" max="9472" width="9" style="8"/>
    <col min="9473" max="9473" width="2.25" style="8" customWidth="1"/>
    <col min="9474" max="9474" width="15.75" style="8" customWidth="1"/>
    <col min="9475" max="9475" width="13.5" style="8" customWidth="1"/>
    <col min="9476" max="9476" width="16.875" style="8" customWidth="1"/>
    <col min="9477" max="9477" width="9.75" style="8" customWidth="1"/>
    <col min="9478" max="9478" width="22.25" style="8" customWidth="1"/>
    <col min="9479" max="9479" width="15.625" style="8" customWidth="1"/>
    <col min="9480" max="9480" width="14.75" style="8" customWidth="1"/>
    <col min="9481" max="9481" width="15.625" style="8" customWidth="1"/>
    <col min="9482" max="9482" width="15.75" style="8" customWidth="1"/>
    <col min="9483" max="9483" width="18.5" style="8" customWidth="1"/>
    <col min="9484" max="9484" width="22.375" style="8" customWidth="1"/>
    <col min="9485" max="9728" width="9" style="8"/>
    <col min="9729" max="9729" width="2.25" style="8" customWidth="1"/>
    <col min="9730" max="9730" width="15.75" style="8" customWidth="1"/>
    <col min="9731" max="9731" width="13.5" style="8" customWidth="1"/>
    <col min="9732" max="9732" width="16.875" style="8" customWidth="1"/>
    <col min="9733" max="9733" width="9.75" style="8" customWidth="1"/>
    <col min="9734" max="9734" width="22.25" style="8" customWidth="1"/>
    <col min="9735" max="9735" width="15.625" style="8" customWidth="1"/>
    <col min="9736" max="9736" width="14.75" style="8" customWidth="1"/>
    <col min="9737" max="9737" width="15.625" style="8" customWidth="1"/>
    <col min="9738" max="9738" width="15.75" style="8" customWidth="1"/>
    <col min="9739" max="9739" width="18.5" style="8" customWidth="1"/>
    <col min="9740" max="9740" width="22.375" style="8" customWidth="1"/>
    <col min="9741" max="9984" width="9" style="8"/>
    <col min="9985" max="9985" width="2.25" style="8" customWidth="1"/>
    <col min="9986" max="9986" width="15.75" style="8" customWidth="1"/>
    <col min="9987" max="9987" width="13.5" style="8" customWidth="1"/>
    <col min="9988" max="9988" width="16.875" style="8" customWidth="1"/>
    <col min="9989" max="9989" width="9.75" style="8" customWidth="1"/>
    <col min="9990" max="9990" width="22.25" style="8" customWidth="1"/>
    <col min="9991" max="9991" width="15.625" style="8" customWidth="1"/>
    <col min="9992" max="9992" width="14.75" style="8" customWidth="1"/>
    <col min="9993" max="9993" width="15.625" style="8" customWidth="1"/>
    <col min="9994" max="9994" width="15.75" style="8" customWidth="1"/>
    <col min="9995" max="9995" width="18.5" style="8" customWidth="1"/>
    <col min="9996" max="9996" width="22.375" style="8" customWidth="1"/>
    <col min="9997" max="10240" width="9" style="8"/>
    <col min="10241" max="10241" width="2.25" style="8" customWidth="1"/>
    <col min="10242" max="10242" width="15.75" style="8" customWidth="1"/>
    <col min="10243" max="10243" width="13.5" style="8" customWidth="1"/>
    <col min="10244" max="10244" width="16.875" style="8" customWidth="1"/>
    <col min="10245" max="10245" width="9.75" style="8" customWidth="1"/>
    <col min="10246" max="10246" width="22.25" style="8" customWidth="1"/>
    <col min="10247" max="10247" width="15.625" style="8" customWidth="1"/>
    <col min="10248" max="10248" width="14.75" style="8" customWidth="1"/>
    <col min="10249" max="10249" width="15.625" style="8" customWidth="1"/>
    <col min="10250" max="10250" width="15.75" style="8" customWidth="1"/>
    <col min="10251" max="10251" width="18.5" style="8" customWidth="1"/>
    <col min="10252" max="10252" width="22.375" style="8" customWidth="1"/>
    <col min="10253" max="10496" width="9" style="8"/>
    <col min="10497" max="10497" width="2.25" style="8" customWidth="1"/>
    <col min="10498" max="10498" width="15.75" style="8" customWidth="1"/>
    <col min="10499" max="10499" width="13.5" style="8" customWidth="1"/>
    <col min="10500" max="10500" width="16.875" style="8" customWidth="1"/>
    <col min="10501" max="10501" width="9.75" style="8" customWidth="1"/>
    <col min="10502" max="10502" width="22.25" style="8" customWidth="1"/>
    <col min="10503" max="10503" width="15.625" style="8" customWidth="1"/>
    <col min="10504" max="10504" width="14.75" style="8" customWidth="1"/>
    <col min="10505" max="10505" width="15.625" style="8" customWidth="1"/>
    <col min="10506" max="10506" width="15.75" style="8" customWidth="1"/>
    <col min="10507" max="10507" width="18.5" style="8" customWidth="1"/>
    <col min="10508" max="10508" width="22.375" style="8" customWidth="1"/>
    <col min="10509" max="10752" width="9" style="8"/>
    <col min="10753" max="10753" width="2.25" style="8" customWidth="1"/>
    <col min="10754" max="10754" width="15.75" style="8" customWidth="1"/>
    <col min="10755" max="10755" width="13.5" style="8" customWidth="1"/>
    <col min="10756" max="10756" width="16.875" style="8" customWidth="1"/>
    <col min="10757" max="10757" width="9.75" style="8" customWidth="1"/>
    <col min="10758" max="10758" width="22.25" style="8" customWidth="1"/>
    <col min="10759" max="10759" width="15.625" style="8" customWidth="1"/>
    <col min="10760" max="10760" width="14.75" style="8" customWidth="1"/>
    <col min="10761" max="10761" width="15.625" style="8" customWidth="1"/>
    <col min="10762" max="10762" width="15.75" style="8" customWidth="1"/>
    <col min="10763" max="10763" width="18.5" style="8" customWidth="1"/>
    <col min="10764" max="10764" width="22.375" style="8" customWidth="1"/>
    <col min="10765" max="11008" width="9" style="8"/>
    <col min="11009" max="11009" width="2.25" style="8" customWidth="1"/>
    <col min="11010" max="11010" width="15.75" style="8" customWidth="1"/>
    <col min="11011" max="11011" width="13.5" style="8" customWidth="1"/>
    <col min="11012" max="11012" width="16.875" style="8" customWidth="1"/>
    <col min="11013" max="11013" width="9.75" style="8" customWidth="1"/>
    <col min="11014" max="11014" width="22.25" style="8" customWidth="1"/>
    <col min="11015" max="11015" width="15.625" style="8" customWidth="1"/>
    <col min="11016" max="11016" width="14.75" style="8" customWidth="1"/>
    <col min="11017" max="11017" width="15.625" style="8" customWidth="1"/>
    <col min="11018" max="11018" width="15.75" style="8" customWidth="1"/>
    <col min="11019" max="11019" width="18.5" style="8" customWidth="1"/>
    <col min="11020" max="11020" width="22.375" style="8" customWidth="1"/>
    <col min="11021" max="11264" width="9" style="8"/>
    <col min="11265" max="11265" width="2.25" style="8" customWidth="1"/>
    <col min="11266" max="11266" width="15.75" style="8" customWidth="1"/>
    <col min="11267" max="11267" width="13.5" style="8" customWidth="1"/>
    <col min="11268" max="11268" width="16.875" style="8" customWidth="1"/>
    <col min="11269" max="11269" width="9.75" style="8" customWidth="1"/>
    <col min="11270" max="11270" width="22.25" style="8" customWidth="1"/>
    <col min="11271" max="11271" width="15.625" style="8" customWidth="1"/>
    <col min="11272" max="11272" width="14.75" style="8" customWidth="1"/>
    <col min="11273" max="11273" width="15.625" style="8" customWidth="1"/>
    <col min="11274" max="11274" width="15.75" style="8" customWidth="1"/>
    <col min="11275" max="11275" width="18.5" style="8" customWidth="1"/>
    <col min="11276" max="11276" width="22.375" style="8" customWidth="1"/>
    <col min="11277" max="11520" width="9" style="8"/>
    <col min="11521" max="11521" width="2.25" style="8" customWidth="1"/>
    <col min="11522" max="11522" width="15.75" style="8" customWidth="1"/>
    <col min="11523" max="11523" width="13.5" style="8" customWidth="1"/>
    <col min="11524" max="11524" width="16.875" style="8" customWidth="1"/>
    <col min="11525" max="11525" width="9.75" style="8" customWidth="1"/>
    <col min="11526" max="11526" width="22.25" style="8" customWidth="1"/>
    <col min="11527" max="11527" width="15.625" style="8" customWidth="1"/>
    <col min="11528" max="11528" width="14.75" style="8" customWidth="1"/>
    <col min="11529" max="11529" width="15.625" style="8" customWidth="1"/>
    <col min="11530" max="11530" width="15.75" style="8" customWidth="1"/>
    <col min="11531" max="11531" width="18.5" style="8" customWidth="1"/>
    <col min="11532" max="11532" width="22.375" style="8" customWidth="1"/>
    <col min="11533" max="11776" width="9" style="8"/>
    <col min="11777" max="11777" width="2.25" style="8" customWidth="1"/>
    <col min="11778" max="11778" width="15.75" style="8" customWidth="1"/>
    <col min="11779" max="11779" width="13.5" style="8" customWidth="1"/>
    <col min="11780" max="11780" width="16.875" style="8" customWidth="1"/>
    <col min="11781" max="11781" width="9.75" style="8" customWidth="1"/>
    <col min="11782" max="11782" width="22.25" style="8" customWidth="1"/>
    <col min="11783" max="11783" width="15.625" style="8" customWidth="1"/>
    <col min="11784" max="11784" width="14.75" style="8" customWidth="1"/>
    <col min="11785" max="11785" width="15.625" style="8" customWidth="1"/>
    <col min="11786" max="11786" width="15.75" style="8" customWidth="1"/>
    <col min="11787" max="11787" width="18.5" style="8" customWidth="1"/>
    <col min="11788" max="11788" width="22.375" style="8" customWidth="1"/>
    <col min="11789" max="12032" width="9" style="8"/>
    <col min="12033" max="12033" width="2.25" style="8" customWidth="1"/>
    <col min="12034" max="12034" width="15.75" style="8" customWidth="1"/>
    <col min="12035" max="12035" width="13.5" style="8" customWidth="1"/>
    <col min="12036" max="12036" width="16.875" style="8" customWidth="1"/>
    <col min="12037" max="12037" width="9.75" style="8" customWidth="1"/>
    <col min="12038" max="12038" width="22.25" style="8" customWidth="1"/>
    <col min="12039" max="12039" width="15.625" style="8" customWidth="1"/>
    <col min="12040" max="12040" width="14.75" style="8" customWidth="1"/>
    <col min="12041" max="12041" width="15.625" style="8" customWidth="1"/>
    <col min="12042" max="12042" width="15.75" style="8" customWidth="1"/>
    <col min="12043" max="12043" width="18.5" style="8" customWidth="1"/>
    <col min="12044" max="12044" width="22.375" style="8" customWidth="1"/>
    <col min="12045" max="12288" width="9" style="8"/>
    <col min="12289" max="12289" width="2.25" style="8" customWidth="1"/>
    <col min="12290" max="12290" width="15.75" style="8" customWidth="1"/>
    <col min="12291" max="12291" width="13.5" style="8" customWidth="1"/>
    <col min="12292" max="12292" width="16.875" style="8" customWidth="1"/>
    <col min="12293" max="12293" width="9.75" style="8" customWidth="1"/>
    <col min="12294" max="12294" width="22.25" style="8" customWidth="1"/>
    <col min="12295" max="12295" width="15.625" style="8" customWidth="1"/>
    <col min="12296" max="12296" width="14.75" style="8" customWidth="1"/>
    <col min="12297" max="12297" width="15.625" style="8" customWidth="1"/>
    <col min="12298" max="12298" width="15.75" style="8" customWidth="1"/>
    <col min="12299" max="12299" width="18.5" style="8" customWidth="1"/>
    <col min="12300" max="12300" width="22.375" style="8" customWidth="1"/>
    <col min="12301" max="12544" width="9" style="8"/>
    <col min="12545" max="12545" width="2.25" style="8" customWidth="1"/>
    <col min="12546" max="12546" width="15.75" style="8" customWidth="1"/>
    <col min="12547" max="12547" width="13.5" style="8" customWidth="1"/>
    <col min="12548" max="12548" width="16.875" style="8" customWidth="1"/>
    <col min="12549" max="12549" width="9.75" style="8" customWidth="1"/>
    <col min="12550" max="12550" width="22.25" style="8" customWidth="1"/>
    <col min="12551" max="12551" width="15.625" style="8" customWidth="1"/>
    <col min="12552" max="12552" width="14.75" style="8" customWidth="1"/>
    <col min="12553" max="12553" width="15.625" style="8" customWidth="1"/>
    <col min="12554" max="12554" width="15.75" style="8" customWidth="1"/>
    <col min="12555" max="12555" width="18.5" style="8" customWidth="1"/>
    <col min="12556" max="12556" width="22.375" style="8" customWidth="1"/>
    <col min="12557" max="12800" width="9" style="8"/>
    <col min="12801" max="12801" width="2.25" style="8" customWidth="1"/>
    <col min="12802" max="12802" width="15.75" style="8" customWidth="1"/>
    <col min="12803" max="12803" width="13.5" style="8" customWidth="1"/>
    <col min="12804" max="12804" width="16.875" style="8" customWidth="1"/>
    <col min="12805" max="12805" width="9.75" style="8" customWidth="1"/>
    <col min="12806" max="12806" width="22.25" style="8" customWidth="1"/>
    <col min="12807" max="12807" width="15.625" style="8" customWidth="1"/>
    <col min="12808" max="12808" width="14.75" style="8" customWidth="1"/>
    <col min="12809" max="12809" width="15.625" style="8" customWidth="1"/>
    <col min="12810" max="12810" width="15.75" style="8" customWidth="1"/>
    <col min="12811" max="12811" width="18.5" style="8" customWidth="1"/>
    <col min="12812" max="12812" width="22.375" style="8" customWidth="1"/>
    <col min="12813" max="13056" width="9" style="8"/>
    <col min="13057" max="13057" width="2.25" style="8" customWidth="1"/>
    <col min="13058" max="13058" width="15.75" style="8" customWidth="1"/>
    <col min="13059" max="13059" width="13.5" style="8" customWidth="1"/>
    <col min="13060" max="13060" width="16.875" style="8" customWidth="1"/>
    <col min="13061" max="13061" width="9.75" style="8" customWidth="1"/>
    <col min="13062" max="13062" width="22.25" style="8" customWidth="1"/>
    <col min="13063" max="13063" width="15.625" style="8" customWidth="1"/>
    <col min="13064" max="13064" width="14.75" style="8" customWidth="1"/>
    <col min="13065" max="13065" width="15.625" style="8" customWidth="1"/>
    <col min="13066" max="13066" width="15.75" style="8" customWidth="1"/>
    <col min="13067" max="13067" width="18.5" style="8" customWidth="1"/>
    <col min="13068" max="13068" width="22.375" style="8" customWidth="1"/>
    <col min="13069" max="13312" width="9" style="8"/>
    <col min="13313" max="13313" width="2.25" style="8" customWidth="1"/>
    <col min="13314" max="13314" width="15.75" style="8" customWidth="1"/>
    <col min="13315" max="13315" width="13.5" style="8" customWidth="1"/>
    <col min="13316" max="13316" width="16.875" style="8" customWidth="1"/>
    <col min="13317" max="13317" width="9.75" style="8" customWidth="1"/>
    <col min="13318" max="13318" width="22.25" style="8" customWidth="1"/>
    <col min="13319" max="13319" width="15.625" style="8" customWidth="1"/>
    <col min="13320" max="13320" width="14.75" style="8" customWidth="1"/>
    <col min="13321" max="13321" width="15.625" style="8" customWidth="1"/>
    <col min="13322" max="13322" width="15.75" style="8" customWidth="1"/>
    <col min="13323" max="13323" width="18.5" style="8" customWidth="1"/>
    <col min="13324" max="13324" width="22.375" style="8" customWidth="1"/>
    <col min="13325" max="13568" width="9" style="8"/>
    <col min="13569" max="13569" width="2.25" style="8" customWidth="1"/>
    <col min="13570" max="13570" width="15.75" style="8" customWidth="1"/>
    <col min="13571" max="13571" width="13.5" style="8" customWidth="1"/>
    <col min="13572" max="13572" width="16.875" style="8" customWidth="1"/>
    <col min="13573" max="13573" width="9.75" style="8" customWidth="1"/>
    <col min="13574" max="13574" width="22.25" style="8" customWidth="1"/>
    <col min="13575" max="13575" width="15.625" style="8" customWidth="1"/>
    <col min="13576" max="13576" width="14.75" style="8" customWidth="1"/>
    <col min="13577" max="13577" width="15.625" style="8" customWidth="1"/>
    <col min="13578" max="13578" width="15.75" style="8" customWidth="1"/>
    <col min="13579" max="13579" width="18.5" style="8" customWidth="1"/>
    <col min="13580" max="13580" width="22.375" style="8" customWidth="1"/>
    <col min="13581" max="13824" width="9" style="8"/>
    <col min="13825" max="13825" width="2.25" style="8" customWidth="1"/>
    <col min="13826" max="13826" width="15.75" style="8" customWidth="1"/>
    <col min="13827" max="13827" width="13.5" style="8" customWidth="1"/>
    <col min="13828" max="13828" width="16.875" style="8" customWidth="1"/>
    <col min="13829" max="13829" width="9.75" style="8" customWidth="1"/>
    <col min="13830" max="13830" width="22.25" style="8" customWidth="1"/>
    <col min="13831" max="13831" width="15.625" style="8" customWidth="1"/>
    <col min="13832" max="13832" width="14.75" style="8" customWidth="1"/>
    <col min="13833" max="13833" width="15.625" style="8" customWidth="1"/>
    <col min="13834" max="13834" width="15.75" style="8" customWidth="1"/>
    <col min="13835" max="13835" width="18.5" style="8" customWidth="1"/>
    <col min="13836" max="13836" width="22.375" style="8" customWidth="1"/>
    <col min="13837" max="14080" width="9" style="8"/>
    <col min="14081" max="14081" width="2.25" style="8" customWidth="1"/>
    <col min="14082" max="14082" width="15.75" style="8" customWidth="1"/>
    <col min="14083" max="14083" width="13.5" style="8" customWidth="1"/>
    <col min="14084" max="14084" width="16.875" style="8" customWidth="1"/>
    <col min="14085" max="14085" width="9.75" style="8" customWidth="1"/>
    <col min="14086" max="14086" width="22.25" style="8" customWidth="1"/>
    <col min="14087" max="14087" width="15.625" style="8" customWidth="1"/>
    <col min="14088" max="14088" width="14.75" style="8" customWidth="1"/>
    <col min="14089" max="14089" width="15.625" style="8" customWidth="1"/>
    <col min="14090" max="14090" width="15.75" style="8" customWidth="1"/>
    <col min="14091" max="14091" width="18.5" style="8" customWidth="1"/>
    <col min="14092" max="14092" width="22.375" style="8" customWidth="1"/>
    <col min="14093" max="14336" width="9" style="8"/>
    <col min="14337" max="14337" width="2.25" style="8" customWidth="1"/>
    <col min="14338" max="14338" width="15.75" style="8" customWidth="1"/>
    <col min="14339" max="14339" width="13.5" style="8" customWidth="1"/>
    <col min="14340" max="14340" width="16.875" style="8" customWidth="1"/>
    <col min="14341" max="14341" width="9.75" style="8" customWidth="1"/>
    <col min="14342" max="14342" width="22.25" style="8" customWidth="1"/>
    <col min="14343" max="14343" width="15.625" style="8" customWidth="1"/>
    <col min="14344" max="14344" width="14.75" style="8" customWidth="1"/>
    <col min="14345" max="14345" width="15.625" style="8" customWidth="1"/>
    <col min="14346" max="14346" width="15.75" style="8" customWidth="1"/>
    <col min="14347" max="14347" width="18.5" style="8" customWidth="1"/>
    <col min="14348" max="14348" width="22.375" style="8" customWidth="1"/>
    <col min="14349" max="14592" width="9" style="8"/>
    <col min="14593" max="14593" width="2.25" style="8" customWidth="1"/>
    <col min="14594" max="14594" width="15.75" style="8" customWidth="1"/>
    <col min="14595" max="14595" width="13.5" style="8" customWidth="1"/>
    <col min="14596" max="14596" width="16.875" style="8" customWidth="1"/>
    <col min="14597" max="14597" width="9.75" style="8" customWidth="1"/>
    <col min="14598" max="14598" width="22.25" style="8" customWidth="1"/>
    <col min="14599" max="14599" width="15.625" style="8" customWidth="1"/>
    <col min="14600" max="14600" width="14.75" style="8" customWidth="1"/>
    <col min="14601" max="14601" width="15.625" style="8" customWidth="1"/>
    <col min="14602" max="14602" width="15.75" style="8" customWidth="1"/>
    <col min="14603" max="14603" width="18.5" style="8" customWidth="1"/>
    <col min="14604" max="14604" width="22.375" style="8" customWidth="1"/>
    <col min="14605" max="14848" width="9" style="8"/>
    <col min="14849" max="14849" width="2.25" style="8" customWidth="1"/>
    <col min="14850" max="14850" width="15.75" style="8" customWidth="1"/>
    <col min="14851" max="14851" width="13.5" style="8" customWidth="1"/>
    <col min="14852" max="14852" width="16.875" style="8" customWidth="1"/>
    <col min="14853" max="14853" width="9.75" style="8" customWidth="1"/>
    <col min="14854" max="14854" width="22.25" style="8" customWidth="1"/>
    <col min="14855" max="14855" width="15.625" style="8" customWidth="1"/>
    <col min="14856" max="14856" width="14.75" style="8" customWidth="1"/>
    <col min="14857" max="14857" width="15.625" style="8" customWidth="1"/>
    <col min="14858" max="14858" width="15.75" style="8" customWidth="1"/>
    <col min="14859" max="14859" width="18.5" style="8" customWidth="1"/>
    <col min="14860" max="14860" width="22.375" style="8" customWidth="1"/>
    <col min="14861" max="15104" width="9" style="8"/>
    <col min="15105" max="15105" width="2.25" style="8" customWidth="1"/>
    <col min="15106" max="15106" width="15.75" style="8" customWidth="1"/>
    <col min="15107" max="15107" width="13.5" style="8" customWidth="1"/>
    <col min="15108" max="15108" width="16.875" style="8" customWidth="1"/>
    <col min="15109" max="15109" width="9.75" style="8" customWidth="1"/>
    <col min="15110" max="15110" width="22.25" style="8" customWidth="1"/>
    <col min="15111" max="15111" width="15.625" style="8" customWidth="1"/>
    <col min="15112" max="15112" width="14.75" style="8" customWidth="1"/>
    <col min="15113" max="15113" width="15.625" style="8" customWidth="1"/>
    <col min="15114" max="15114" width="15.75" style="8" customWidth="1"/>
    <col min="15115" max="15115" width="18.5" style="8" customWidth="1"/>
    <col min="15116" max="15116" width="22.375" style="8" customWidth="1"/>
    <col min="15117" max="15360" width="9" style="8"/>
    <col min="15361" max="15361" width="2.25" style="8" customWidth="1"/>
    <col min="15362" max="15362" width="15.75" style="8" customWidth="1"/>
    <col min="15363" max="15363" width="13.5" style="8" customWidth="1"/>
    <col min="15364" max="15364" width="16.875" style="8" customWidth="1"/>
    <col min="15365" max="15365" width="9.75" style="8" customWidth="1"/>
    <col min="15366" max="15366" width="22.25" style="8" customWidth="1"/>
    <col min="15367" max="15367" width="15.625" style="8" customWidth="1"/>
    <col min="15368" max="15368" width="14.75" style="8" customWidth="1"/>
    <col min="15369" max="15369" width="15.625" style="8" customWidth="1"/>
    <col min="15370" max="15370" width="15.75" style="8" customWidth="1"/>
    <col min="15371" max="15371" width="18.5" style="8" customWidth="1"/>
    <col min="15372" max="15372" width="22.375" style="8" customWidth="1"/>
    <col min="15373" max="15616" width="9" style="8"/>
    <col min="15617" max="15617" width="2.25" style="8" customWidth="1"/>
    <col min="15618" max="15618" width="15.75" style="8" customWidth="1"/>
    <col min="15619" max="15619" width="13.5" style="8" customWidth="1"/>
    <col min="15620" max="15620" width="16.875" style="8" customWidth="1"/>
    <col min="15621" max="15621" width="9.75" style="8" customWidth="1"/>
    <col min="15622" max="15622" width="22.25" style="8" customWidth="1"/>
    <col min="15623" max="15623" width="15.625" style="8" customWidth="1"/>
    <col min="15624" max="15624" width="14.75" style="8" customWidth="1"/>
    <col min="15625" max="15625" width="15.625" style="8" customWidth="1"/>
    <col min="15626" max="15626" width="15.75" style="8" customWidth="1"/>
    <col min="15627" max="15627" width="18.5" style="8" customWidth="1"/>
    <col min="15628" max="15628" width="22.375" style="8" customWidth="1"/>
    <col min="15629" max="15872" width="9" style="8"/>
    <col min="15873" max="15873" width="2.25" style="8" customWidth="1"/>
    <col min="15874" max="15874" width="15.75" style="8" customWidth="1"/>
    <col min="15875" max="15875" width="13.5" style="8" customWidth="1"/>
    <col min="15876" max="15876" width="16.875" style="8" customWidth="1"/>
    <col min="15877" max="15877" width="9.75" style="8" customWidth="1"/>
    <col min="15878" max="15878" width="22.25" style="8" customWidth="1"/>
    <col min="15879" max="15879" width="15.625" style="8" customWidth="1"/>
    <col min="15880" max="15880" width="14.75" style="8" customWidth="1"/>
    <col min="15881" max="15881" width="15.625" style="8" customWidth="1"/>
    <col min="15882" max="15882" width="15.75" style="8" customWidth="1"/>
    <col min="15883" max="15883" width="18.5" style="8" customWidth="1"/>
    <col min="15884" max="15884" width="22.375" style="8" customWidth="1"/>
    <col min="15885" max="16128" width="9" style="8"/>
    <col min="16129" max="16129" width="2.25" style="8" customWidth="1"/>
    <col min="16130" max="16130" width="15.75" style="8" customWidth="1"/>
    <col min="16131" max="16131" width="13.5" style="8" customWidth="1"/>
    <col min="16132" max="16132" width="16.875" style="8" customWidth="1"/>
    <col min="16133" max="16133" width="9.75" style="8" customWidth="1"/>
    <col min="16134" max="16134" width="22.25" style="8" customWidth="1"/>
    <col min="16135" max="16135" width="15.625" style="8" customWidth="1"/>
    <col min="16136" max="16136" width="14.75" style="8" customWidth="1"/>
    <col min="16137" max="16137" width="15.625" style="8" customWidth="1"/>
    <col min="16138" max="16138" width="15.75" style="8" customWidth="1"/>
    <col min="16139" max="16139" width="18.5" style="8" customWidth="1"/>
    <col min="16140" max="16140" width="22.375" style="8" customWidth="1"/>
    <col min="16141" max="16384" width="9" style="8"/>
  </cols>
  <sheetData>
    <row r="3" spans="1:10" ht="36" customHeight="1" x14ac:dyDescent="0.4">
      <c r="B3" s="10" t="s">
        <v>92</v>
      </c>
      <c r="C3" s="11">
        <v>37</v>
      </c>
      <c r="D3" s="79" t="s">
        <v>133</v>
      </c>
      <c r="E3" s="80"/>
      <c r="F3" s="80"/>
    </row>
    <row r="4" spans="1:10" ht="9.75" customHeight="1" thickBot="1" x14ac:dyDescent="0.45"/>
    <row r="5" spans="1:10" s="8" customFormat="1" ht="27" customHeight="1" x14ac:dyDescent="0.4">
      <c r="A5" s="16"/>
      <c r="B5" s="81"/>
      <c r="C5" s="83" t="s">
        <v>93</v>
      </c>
      <c r="D5" s="84"/>
      <c r="E5" s="84"/>
      <c r="F5" s="85"/>
      <c r="G5" s="96" t="s">
        <v>94</v>
      </c>
      <c r="H5" s="97"/>
      <c r="I5" s="98"/>
      <c r="J5" s="67" t="s">
        <v>95</v>
      </c>
    </row>
    <row r="6" spans="1:10" s="8" customFormat="1" ht="24.75" customHeight="1" x14ac:dyDescent="0.4">
      <c r="A6" s="17">
        <v>2</v>
      </c>
      <c r="B6" s="82"/>
      <c r="C6" s="86"/>
      <c r="D6" s="87"/>
      <c r="E6" s="88"/>
      <c r="F6" s="89"/>
      <c r="G6" s="93"/>
      <c r="H6" s="94"/>
      <c r="I6" s="95"/>
      <c r="J6" s="68"/>
    </row>
    <row r="7" spans="1:10" s="8" customFormat="1" ht="24.75" customHeight="1" x14ac:dyDescent="0.4">
      <c r="B7" s="82"/>
      <c r="C7" s="70" t="s">
        <v>96</v>
      </c>
      <c r="D7" s="71" t="s">
        <v>97</v>
      </c>
      <c r="E7" s="70" t="s">
        <v>98</v>
      </c>
      <c r="F7" s="70" t="s">
        <v>99</v>
      </c>
      <c r="G7" s="72" t="s">
        <v>100</v>
      </c>
      <c r="H7" s="71" t="s">
        <v>101</v>
      </c>
      <c r="I7" s="73" t="s">
        <v>99</v>
      </c>
      <c r="J7" s="68"/>
    </row>
    <row r="8" spans="1:10" s="8" customFormat="1" ht="17.25" customHeight="1" x14ac:dyDescent="0.4">
      <c r="B8" s="82"/>
      <c r="C8" s="70"/>
      <c r="D8" s="71"/>
      <c r="E8" s="70"/>
      <c r="F8" s="70"/>
      <c r="G8" s="72"/>
      <c r="H8" s="71"/>
      <c r="I8" s="74"/>
      <c r="J8" s="69"/>
    </row>
    <row r="9" spans="1:10" s="8" customFormat="1" ht="17.25" customHeight="1" x14ac:dyDescent="0.4">
      <c r="B9" s="82"/>
      <c r="C9" s="18" t="s">
        <v>102</v>
      </c>
      <c r="D9" s="50" t="s">
        <v>103</v>
      </c>
      <c r="E9" s="18" t="s">
        <v>104</v>
      </c>
      <c r="F9" s="19" t="s">
        <v>134</v>
      </c>
      <c r="G9" s="18" t="s">
        <v>105</v>
      </c>
      <c r="H9" s="20" t="s">
        <v>106</v>
      </c>
      <c r="I9" s="19" t="s">
        <v>135</v>
      </c>
      <c r="J9" s="21" t="s">
        <v>136</v>
      </c>
    </row>
    <row r="10" spans="1:10" s="8" customFormat="1" ht="27" customHeight="1" x14ac:dyDescent="0.4">
      <c r="B10" s="22" t="s">
        <v>107</v>
      </c>
      <c r="C10" s="46">
        <v>149</v>
      </c>
      <c r="D10" s="24"/>
      <c r="E10" s="25">
        <v>100</v>
      </c>
      <c r="F10" s="26">
        <f>C10*D10*(1.85-E10/100)</f>
        <v>0</v>
      </c>
      <c r="G10" s="47">
        <v>39350</v>
      </c>
      <c r="H10" s="28"/>
      <c r="I10" s="26">
        <f>G10*H10</f>
        <v>0</v>
      </c>
      <c r="J10" s="29">
        <f t="shared" ref="J10:J21" si="0">ROUNDDOWN(F10+I10,0)</f>
        <v>0</v>
      </c>
    </row>
    <row r="11" spans="1:10" s="8" customFormat="1" ht="27" customHeight="1" x14ac:dyDescent="0.4">
      <c r="B11" s="22" t="s">
        <v>108</v>
      </c>
      <c r="C11" s="46">
        <v>149</v>
      </c>
      <c r="D11" s="24"/>
      <c r="E11" s="25">
        <v>100</v>
      </c>
      <c r="F11" s="26">
        <f t="shared" ref="F11:F21" si="1">C11*D11*(1.85-E11/100)</f>
        <v>0</v>
      </c>
      <c r="G11" s="47">
        <v>49388</v>
      </c>
      <c r="H11" s="28"/>
      <c r="I11" s="26">
        <f>G11*H11</f>
        <v>0</v>
      </c>
      <c r="J11" s="29">
        <f t="shared" si="0"/>
        <v>0</v>
      </c>
    </row>
    <row r="12" spans="1:10" s="8" customFormat="1" ht="27" customHeight="1" x14ac:dyDescent="0.4">
      <c r="B12" s="22" t="s">
        <v>109</v>
      </c>
      <c r="C12" s="46">
        <v>149</v>
      </c>
      <c r="D12" s="24"/>
      <c r="E12" s="25">
        <v>100</v>
      </c>
      <c r="F12" s="26">
        <f t="shared" si="1"/>
        <v>0</v>
      </c>
      <c r="G12" s="47">
        <v>46748</v>
      </c>
      <c r="H12" s="28"/>
      <c r="I12" s="26">
        <f>G12*H12</f>
        <v>0</v>
      </c>
      <c r="J12" s="29">
        <f t="shared" si="0"/>
        <v>0</v>
      </c>
    </row>
    <row r="13" spans="1:10" s="8" customFormat="1" ht="27" customHeight="1" x14ac:dyDescent="0.4">
      <c r="B13" s="22" t="s">
        <v>110</v>
      </c>
      <c r="C13" s="46">
        <v>149</v>
      </c>
      <c r="D13" s="24"/>
      <c r="E13" s="25">
        <v>100</v>
      </c>
      <c r="F13" s="26">
        <f t="shared" si="1"/>
        <v>0</v>
      </c>
      <c r="G13" s="47">
        <v>51997</v>
      </c>
      <c r="H13" s="28"/>
      <c r="I13" s="26">
        <f t="shared" ref="I13:I20" si="2">G13*H13</f>
        <v>0</v>
      </c>
      <c r="J13" s="29">
        <f t="shared" si="0"/>
        <v>0</v>
      </c>
    </row>
    <row r="14" spans="1:10" s="8" customFormat="1" ht="27" customHeight="1" x14ac:dyDescent="0.4">
      <c r="B14" s="22" t="s">
        <v>111</v>
      </c>
      <c r="C14" s="46">
        <v>149</v>
      </c>
      <c r="D14" s="24"/>
      <c r="E14" s="25">
        <v>100</v>
      </c>
      <c r="F14" s="26">
        <f t="shared" si="1"/>
        <v>0</v>
      </c>
      <c r="G14" s="47">
        <v>52129</v>
      </c>
      <c r="H14" s="28"/>
      <c r="I14" s="26">
        <f t="shared" si="2"/>
        <v>0</v>
      </c>
      <c r="J14" s="29">
        <f t="shared" si="0"/>
        <v>0</v>
      </c>
    </row>
    <row r="15" spans="1:10" s="8" customFormat="1" ht="27" customHeight="1" x14ac:dyDescent="0.4">
      <c r="B15" s="22" t="s">
        <v>112</v>
      </c>
      <c r="C15" s="46">
        <v>149</v>
      </c>
      <c r="D15" s="24"/>
      <c r="E15" s="25">
        <v>100</v>
      </c>
      <c r="F15" s="26">
        <f t="shared" si="1"/>
        <v>0</v>
      </c>
      <c r="G15" s="47">
        <v>54195</v>
      </c>
      <c r="H15" s="28"/>
      <c r="I15" s="26">
        <f t="shared" si="2"/>
        <v>0</v>
      </c>
      <c r="J15" s="29">
        <f t="shared" si="0"/>
        <v>0</v>
      </c>
    </row>
    <row r="16" spans="1:10" s="8" customFormat="1" ht="27" customHeight="1" x14ac:dyDescent="0.4">
      <c r="B16" s="22" t="s">
        <v>113</v>
      </c>
      <c r="C16" s="46">
        <v>149</v>
      </c>
      <c r="D16" s="24"/>
      <c r="E16" s="25">
        <v>100</v>
      </c>
      <c r="F16" s="26">
        <f t="shared" si="1"/>
        <v>0</v>
      </c>
      <c r="G16" s="47">
        <v>54546</v>
      </c>
      <c r="H16" s="28"/>
      <c r="I16" s="26">
        <f t="shared" si="2"/>
        <v>0</v>
      </c>
      <c r="J16" s="29">
        <f t="shared" si="0"/>
        <v>0</v>
      </c>
    </row>
    <row r="17" spans="2:12" ht="27" customHeight="1" x14ac:dyDescent="0.4">
      <c r="B17" s="22" t="s">
        <v>114</v>
      </c>
      <c r="C17" s="46">
        <v>149</v>
      </c>
      <c r="D17" s="24"/>
      <c r="E17" s="25">
        <v>100</v>
      </c>
      <c r="F17" s="26">
        <f t="shared" si="1"/>
        <v>0</v>
      </c>
      <c r="G17" s="47">
        <v>55251</v>
      </c>
      <c r="H17" s="28"/>
      <c r="I17" s="26">
        <f t="shared" si="2"/>
        <v>0</v>
      </c>
      <c r="J17" s="29">
        <f t="shared" si="0"/>
        <v>0</v>
      </c>
      <c r="K17" s="8"/>
      <c r="L17" s="8"/>
    </row>
    <row r="18" spans="2:12" ht="27" customHeight="1" x14ac:dyDescent="0.4">
      <c r="B18" s="22" t="s">
        <v>115</v>
      </c>
      <c r="C18" s="46">
        <v>149</v>
      </c>
      <c r="D18" s="24"/>
      <c r="E18" s="25">
        <v>100</v>
      </c>
      <c r="F18" s="26">
        <f t="shared" si="1"/>
        <v>0</v>
      </c>
      <c r="G18" s="49">
        <v>56786</v>
      </c>
      <c r="H18" s="28"/>
      <c r="I18" s="26">
        <f t="shared" si="2"/>
        <v>0</v>
      </c>
      <c r="J18" s="29">
        <f t="shared" si="0"/>
        <v>0</v>
      </c>
      <c r="K18" s="8"/>
      <c r="L18" s="8"/>
    </row>
    <row r="19" spans="2:12" ht="27" customHeight="1" x14ac:dyDescent="0.4">
      <c r="B19" s="22" t="s">
        <v>116</v>
      </c>
      <c r="C19" s="46">
        <v>149</v>
      </c>
      <c r="D19" s="24"/>
      <c r="E19" s="25">
        <v>100</v>
      </c>
      <c r="F19" s="26">
        <f t="shared" si="1"/>
        <v>0</v>
      </c>
      <c r="G19" s="49">
        <v>52551</v>
      </c>
      <c r="H19" s="28"/>
      <c r="I19" s="26">
        <f t="shared" si="2"/>
        <v>0</v>
      </c>
      <c r="J19" s="29">
        <f t="shared" si="0"/>
        <v>0</v>
      </c>
      <c r="K19" s="8"/>
      <c r="L19" s="8"/>
    </row>
    <row r="20" spans="2:12" ht="27" customHeight="1" x14ac:dyDescent="0.4">
      <c r="B20" s="22" t="s">
        <v>117</v>
      </c>
      <c r="C20" s="46">
        <v>149</v>
      </c>
      <c r="D20" s="24"/>
      <c r="E20" s="25">
        <v>100</v>
      </c>
      <c r="F20" s="26">
        <f t="shared" si="1"/>
        <v>0</v>
      </c>
      <c r="G20" s="49">
        <v>53627</v>
      </c>
      <c r="H20" s="28"/>
      <c r="I20" s="26">
        <f t="shared" si="2"/>
        <v>0</v>
      </c>
      <c r="J20" s="29">
        <f t="shared" si="0"/>
        <v>0</v>
      </c>
      <c r="K20" s="8"/>
      <c r="L20" s="8"/>
    </row>
    <row r="21" spans="2:12" ht="27" customHeight="1" x14ac:dyDescent="0.4">
      <c r="B21" s="22" t="s">
        <v>118</v>
      </c>
      <c r="C21" s="46">
        <v>149</v>
      </c>
      <c r="D21" s="24"/>
      <c r="E21" s="25">
        <v>100</v>
      </c>
      <c r="F21" s="26">
        <f t="shared" si="1"/>
        <v>0</v>
      </c>
      <c r="G21" s="49">
        <v>51713</v>
      </c>
      <c r="H21" s="28"/>
      <c r="I21" s="26">
        <f>G21*H21</f>
        <v>0</v>
      </c>
      <c r="J21" s="29">
        <f t="shared" si="0"/>
        <v>0</v>
      </c>
      <c r="K21" s="8"/>
      <c r="L21" s="8"/>
    </row>
    <row r="22" spans="2:12" ht="33" customHeight="1" thickBot="1" x14ac:dyDescent="0.45">
      <c r="B22" s="32" t="s">
        <v>119</v>
      </c>
      <c r="C22" s="75" t="s">
        <v>120</v>
      </c>
      <c r="D22" s="76"/>
      <c r="E22" s="76"/>
      <c r="F22" s="76"/>
      <c r="G22" s="76"/>
      <c r="H22" s="76"/>
      <c r="I22" s="77"/>
      <c r="J22" s="33">
        <f>SUM(J10:J21)</f>
        <v>0</v>
      </c>
      <c r="K22" s="8"/>
      <c r="L22" s="8"/>
    </row>
    <row r="34" spans="1:4" ht="409.5" customHeight="1" x14ac:dyDescent="0.4">
      <c r="A34" s="78"/>
      <c r="B34" s="78"/>
      <c r="C34" s="78"/>
      <c r="D34" s="78"/>
    </row>
    <row r="35" spans="1:4" x14ac:dyDescent="0.4">
      <c r="A35" s="78"/>
      <c r="B35" s="78"/>
      <c r="C35" s="78"/>
      <c r="D35" s="78"/>
    </row>
  </sheetData>
  <mergeCells count="14">
    <mergeCell ref="C22:I22"/>
    <mergeCell ref="A34:D35"/>
    <mergeCell ref="D3:F3"/>
    <mergeCell ref="B5:B9"/>
    <mergeCell ref="C5:F6"/>
    <mergeCell ref="G5:I6"/>
    <mergeCell ref="J5:J8"/>
    <mergeCell ref="C7:C8"/>
    <mergeCell ref="D7:D8"/>
    <mergeCell ref="E7:E8"/>
    <mergeCell ref="F7:F8"/>
    <mergeCell ref="G7:G8"/>
    <mergeCell ref="H7:H8"/>
    <mergeCell ref="I7:I8"/>
  </mergeCells>
  <phoneticPr fontId="4"/>
  <pageMargins left="0.70866141732283472" right="0.196850393700787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38</vt:i4>
      </vt:variant>
    </vt:vector>
  </HeadingPairs>
  <TitlesOfParts>
    <vt:vector size="77" baseType="lpstr">
      <vt:lpstr>説明</vt:lpstr>
      <vt:lpstr>内訳表(提出用)</vt:lpstr>
      <vt:lpstr>積算内訳（1本庁舎）</vt:lpstr>
      <vt:lpstr>積算内訳（２旧八潮市立保健センター（閉所））</vt:lpstr>
      <vt:lpstr>積算内訳（３文化スポーツセンター（閉館））</vt:lpstr>
      <vt:lpstr>積算内訳（４駅前出張所）</vt:lpstr>
      <vt:lpstr>積算内訳（５リサイクルプラザ）</vt:lpstr>
      <vt:lpstr>積算内訳（６八幡図書館・公民館）</vt:lpstr>
      <vt:lpstr>積算内訳（７勤労者福祉・スポーツセンター）</vt:lpstr>
      <vt:lpstr>積算内訳（８資料館）</vt:lpstr>
      <vt:lpstr>積算内訳（９南川崎保育所）</vt:lpstr>
      <vt:lpstr>積算内訳（10北公園）</vt:lpstr>
      <vt:lpstr>積算内訳（11八潮メセナ）</vt:lpstr>
      <vt:lpstr>積算内訳（12八潮市立鶴ヶ曽根体育館）</vt:lpstr>
      <vt:lpstr>積算内訳（13浮塚排水機場）</vt:lpstr>
      <vt:lpstr>積算内訳（14木曽根排水機場）</vt:lpstr>
      <vt:lpstr>積算内訳（15中馬場排水機場）</vt:lpstr>
      <vt:lpstr>積算内訳（16古新田排水機場）</vt:lpstr>
      <vt:lpstr>積算内訳（17八條小学校） </vt:lpstr>
      <vt:lpstr>積算内訳（18潮止小学校）</vt:lpstr>
      <vt:lpstr>積算内訳（19八幡小学校）</vt:lpstr>
      <vt:lpstr>積算内訳（20大曽根小学校）</vt:lpstr>
      <vt:lpstr>積算内訳（21松之木小学校）</vt:lpstr>
      <vt:lpstr>積算内訳（22中川小学校）</vt:lpstr>
      <vt:lpstr>積算内訳（23八條北小学校）</vt:lpstr>
      <vt:lpstr>積算内訳（24大瀬小学校）</vt:lpstr>
      <vt:lpstr>積算内訳（25大原小学校）</vt:lpstr>
      <vt:lpstr>積算内訳（26柳之宮小学校）</vt:lpstr>
      <vt:lpstr>積算内訳（27八潮中学校）</vt:lpstr>
      <vt:lpstr>積算内訳（28大原中学校）</vt:lpstr>
      <vt:lpstr>積算内訳（29八條中学校）</vt:lpstr>
      <vt:lpstr>積算内訳（30八幡中学校）</vt:lpstr>
      <vt:lpstr>積算内訳（31潮止中学校）</vt:lpstr>
      <vt:lpstr>積算内訳（32西袋排水機場）</vt:lpstr>
      <vt:lpstr>積算内訳（33南後谷排水機場）</vt:lpstr>
      <vt:lpstr>積算内訳（34鳥内排水機場）</vt:lpstr>
      <vt:lpstr>積算内訳（35西袋汚水中継ポンプ場）</vt:lpstr>
      <vt:lpstr>積算内訳（36中央浄水場）</vt:lpstr>
      <vt:lpstr>積算内訳（37南部配水場）</vt:lpstr>
      <vt:lpstr>'積算内訳（10北公園）'!Print_Area</vt:lpstr>
      <vt:lpstr>'積算内訳（11八潮メセナ）'!Print_Area</vt:lpstr>
      <vt:lpstr>'積算内訳（12八潮市立鶴ヶ曽根体育館）'!Print_Area</vt:lpstr>
      <vt:lpstr>'積算内訳（13浮塚排水機場）'!Print_Area</vt:lpstr>
      <vt:lpstr>'積算内訳（14木曽根排水機場）'!Print_Area</vt:lpstr>
      <vt:lpstr>'積算内訳（15中馬場排水機場）'!Print_Area</vt:lpstr>
      <vt:lpstr>'積算内訳（16古新田排水機場）'!Print_Area</vt:lpstr>
      <vt:lpstr>'積算内訳（17八條小学校） '!Print_Area</vt:lpstr>
      <vt:lpstr>'積算内訳（18潮止小学校）'!Print_Area</vt:lpstr>
      <vt:lpstr>'積算内訳（19八幡小学校）'!Print_Area</vt:lpstr>
      <vt:lpstr>'積算内訳（1本庁舎）'!Print_Area</vt:lpstr>
      <vt:lpstr>'積算内訳（20大曽根小学校）'!Print_Area</vt:lpstr>
      <vt:lpstr>'積算内訳（21松之木小学校）'!Print_Area</vt:lpstr>
      <vt:lpstr>'積算内訳（22中川小学校）'!Print_Area</vt:lpstr>
      <vt:lpstr>'積算内訳（23八條北小学校）'!Print_Area</vt:lpstr>
      <vt:lpstr>'積算内訳（24大瀬小学校）'!Print_Area</vt:lpstr>
      <vt:lpstr>'積算内訳（25大原小学校）'!Print_Area</vt:lpstr>
      <vt:lpstr>'積算内訳（26柳之宮小学校）'!Print_Area</vt:lpstr>
      <vt:lpstr>'積算内訳（27八潮中学校）'!Print_Area</vt:lpstr>
      <vt:lpstr>'積算内訳（28大原中学校）'!Print_Area</vt:lpstr>
      <vt:lpstr>'積算内訳（29八條中学校）'!Print_Area</vt:lpstr>
      <vt:lpstr>'積算内訳（２旧八潮市立保健センター（閉所））'!Print_Area</vt:lpstr>
      <vt:lpstr>'積算内訳（30八幡中学校）'!Print_Area</vt:lpstr>
      <vt:lpstr>'積算内訳（31潮止中学校）'!Print_Area</vt:lpstr>
      <vt:lpstr>'積算内訳（32西袋排水機場）'!Print_Area</vt:lpstr>
      <vt:lpstr>'積算内訳（33南後谷排水機場）'!Print_Area</vt:lpstr>
      <vt:lpstr>'積算内訳（34鳥内排水機場）'!Print_Area</vt:lpstr>
      <vt:lpstr>'積算内訳（35西袋汚水中継ポンプ場）'!Print_Area</vt:lpstr>
      <vt:lpstr>'積算内訳（36中央浄水場）'!Print_Area</vt:lpstr>
      <vt:lpstr>'積算内訳（37南部配水場）'!Print_Area</vt:lpstr>
      <vt:lpstr>'積算内訳（３文化スポーツセンター（閉館））'!Print_Area</vt:lpstr>
      <vt:lpstr>'積算内訳（４駅前出張所）'!Print_Area</vt:lpstr>
      <vt:lpstr>'積算内訳（５リサイクルプラザ）'!Print_Area</vt:lpstr>
      <vt:lpstr>'積算内訳（６八幡図書館・公民館）'!Print_Area</vt:lpstr>
      <vt:lpstr>'積算内訳（７勤労者福祉・スポーツセンター）'!Print_Area</vt:lpstr>
      <vt:lpstr>'積算内訳（８資料館）'!Print_Area</vt:lpstr>
      <vt:lpstr>'積算内訳（９南川崎保育所）'!Print_Area</vt:lpstr>
      <vt:lpstr>'内訳表(提出用)'!Print_Area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八潮市065</dc:creator>
  <cp:lastModifiedBy>八潮市065</cp:lastModifiedBy>
  <dcterms:created xsi:type="dcterms:W3CDTF">2026-09-15T06:22:44Z</dcterms:created>
  <dcterms:modified xsi:type="dcterms:W3CDTF">2026-09-30T23:11:01Z</dcterms:modified>
</cp:coreProperties>
</file>