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25処遇改善加算・特定処遇改善加算及びベースアップ等支援加算\修正書類\"/>
    </mc:Choice>
  </mc:AlternateContent>
  <xr:revisionPtr revIDLastSave="0" documentId="13_ncr:1_{5B3ACB27-F06F-4B7D-A620-FFF468CA1249}" xr6:coauthVersionLast="47" xr6:coauthVersionMax="47" xr10:uidLastSave="{00000000-0000-0000-0000-000000000000}"/>
  <bookViews>
    <workbookView xWindow="9720" yWindow="-13155" windowWidth="18270" windowHeight="1098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<sst xmlns="http://schemas.openxmlformats.org/spreadsheetml/2006/main" count="6831" uniqueCount="2417">
  <si>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</si>
  <si>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</si>
  <si>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</si>
  <si>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</si>
  <si>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</si>
  <si>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</si>
  <si>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</si>
  <si>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</si>
  <si>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</si>
  <si>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</si>
  <si>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</si>
  <si>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</si>
  <si>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</si>
  <si>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</si>
  <si>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</si>
  <si>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</si>
  <si>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</si>
  <si>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</si>
  <si>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</si>
  <si>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</si>
  <si>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</si>
  <si>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</si>
  <si>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</si>
  <si>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</si>
  <si>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</si>
  <si>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</si>
  <si>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</si>
  <si>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</si>
  <si>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</si>
  <si>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</si>
  <si>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</si>
  <si>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</si>
  <si>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</si>
  <si>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</si>
  <si>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</si>
  <si>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</si>
  <si>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</si>
  <si>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</si>
  <si>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</si>
  <si>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</si>
  <si>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</si>
  <si>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</si>
  <si>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</si>
  <si>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</si>
  <si>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</si>
  <si>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</si>
  <si>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</si>
  <si>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</si>
  <si>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</si>
  <si>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</si>
  <si>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</si>
  <si>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</si>
  <si>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</si>
  <si>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</si>
  <si>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</si>
  <si>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</si>
  <si>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</si>
  <si>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</si>
  <si>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</si>
  <si>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</si>
  <si>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</si>
  <si>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</si>
  <si>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</si>
  <si>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</si>
  <si>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</si>
  <si>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</si>
  <si>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</si>
  <si>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</si>
  <si>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</si>
  <si>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</si>
  <si>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</si>
  <si>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</si>
  <si>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</si>
  <si>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</si>
  <si>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</si>
  <si>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</si>
  <si>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</si>
  <si>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</si>
  <si>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</si>
  <si>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</si>
  <si>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</si>
  <si>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</si>
  <si>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</si>
  <si>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</si>
  <si>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</si>
  <si>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</si>
  <si>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</si>
  <si>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</si>
  <si>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</si>
  <si>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</si>
  <si>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</si>
  <si>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</si>
  <si>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</si>
  <si>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</si>
  <si>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</si>
  <si>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</si>
  <si>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</si>
  <si>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</si>
  <si>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</si>
  <si>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</si>
  <si>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</si>
  <si>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</si>
  <si>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</si>
  <si>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</si>
  <si>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</si>
  <si>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</si>
  <si>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</si>
  <si>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</si>
  <si>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</si>
  <si>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</si>
  <si>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</si>
  <si>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</si>
  <si>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</si>
  <si>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</si>
  <si>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</si>
  <si>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</si>
  <si>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</si>
  <si>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</si>
  <si>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</si>
  <si>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</si>
  <si>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</si>
  <si>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</si>
  <si>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</si>
  <si>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</si>
  <si>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</si>
  <si>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</si>
  <si>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</si>
  <si>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</si>
  <si>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</si>
  <si>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</si>
  <si>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</si>
  <si>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</si>
  <si>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</si>
  <si>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</si>
  <si>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</si>
  <si>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</si>
  <si>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</si>
  <si>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</si>
  <si>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</si>
  <si>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</si>
  <si>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</si>
  <si>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</si>
  <si>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</si>
  <si>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</si>
  <si>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</si>
  <si>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</si>
  <si>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</si>
  <si>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</si>
  <si>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</si>
  <si>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</si>
  <si>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</si>
  <si>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</si>
  <si>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</si>
  <si>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</si>
  <si>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</si>
  <si>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</si>
  <si>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</si>
  <si>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</si>
  <si>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</si>
  <si>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</si>
  <si>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</si>
  <si>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</si>
  <si>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</si>
  <si>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</si>
  <si>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</si>
  <si>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</si>
  <si>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</si>
  <si>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</si>
  <si>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</si>
  <si>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</si>
  <si>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</si>
  <si>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</si>
  <si>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</si>
  <si>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</si>
  <si>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</si>
  <si>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</si>
  <si>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</si>
  <si>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</si>
  <si>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</si>
  <si>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</si>
  <si>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</si>
  <si>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</si>
  <si>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</si>
  <si>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</si>
  <si>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</si>
  <si>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</si>
  <si>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</si>
  <si>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</si>
  <si>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</si>
  <si>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</si>
  <si>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</si>
  <si>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</si>
  <si>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</si>
  <si>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</si>
  <si>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</si>
  <si>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</si>
  <si>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</si>
  <si>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</si>
  <si>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</si>
  <si>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</si>
  <si>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</si>
  <si>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</si>
  <si>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</si>
  <si>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</si>
  <si>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</si>
  <si>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</si>
  <si>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</si>
  <si>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</si>
  <si>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</si>
  <si>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</si>
  <si>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</si>
  <si>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</si>
  <si>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</si>
  <si>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</si>
  <si>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</si>
  <si>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</si>
  <si>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</si>
  <si>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</si>
  <si>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</si>
  <si>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</si>
  <si>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</si>
  <si>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</si>
  <si>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</si>
  <si>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</si>
  <si>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</si>
  <si>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</si>
  <si>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</si>
  <si>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</si>
  <si>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</si>
  <si>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</si>
  <si>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</si>
  <si>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</si>
  <si>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</si>
  <si>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</si>
  <si>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</si>
  <si>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</si>
  <si>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</si>
  <si>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</si>
  <si>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</si>
  <si>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</si>
  <si>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</si>
  <si>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</si>
  <si>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</si>
  <si>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</si>
  <si>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</si>
  <si>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</si>
  <si>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</si>
  <si>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</si>
  <si>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</si>
  <si>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</si>
  <si>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</si>
  <si>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</si>
  <si>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</si>
  <si>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</si>
  <si>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</si>
  <si>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</si>
  <si>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</si>
  <si>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</si>
  <si>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</si>
  <si>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</si>
  <si>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</si>
  <si>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</si>
  <si>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</si>
  <si>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</si>
  <si>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</si>
  <si>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</si>
  <si>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</si>
  <si>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</si>
  <si>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</si>
  <si>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</si>
  <si>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</si>
  <si>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</si>
  <si>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</si>
  <si>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</si>
  <si>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</si>
  <si>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</si>
  <si>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</si>
  <si>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</si>
  <si>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</si>
  <si>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</si>
  <si>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</si>
  <si>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</si>
  <si>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</si>
  <si>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</si>
  <si>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</si>
  <si>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</si>
  <si>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</si>
  <si>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</si>
  <si>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</si>
  <si>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</si>
  <si>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</si>
  <si>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</si>
  <si>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</si>
  <si>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</si>
  <si>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</si>
  <si>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</si>
  <si>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</si>
  <si>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</si>
  <si>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</si>
  <si>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</si>
  <si>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</si>
  <si>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</si>
  <si>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</si>
  <si>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</si>
  <si>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</si>
  <si>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</si>
  <si>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</si>
  <si>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</si>
  <si>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</si>
  <si>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</si>
  <si>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</si>
  <si>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</si>
  <si>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</si>
  <si>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</si>
  <si>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</si>
  <si>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</si>
  <si>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</si>
  <si>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</si>
  <si>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</si>
  <si>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</si>
  <si>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</si>
  <si>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</si>
  <si>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</si>
  <si>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</si>
  <si>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</si>
  <si>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</si>
  <si>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</si>
  <si>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</si>
  <si>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</si>
  <si>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</si>
  <si>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</si>
  <si>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</si>
  <si>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</si>
  <si>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</si>
  <si>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</si>
  <si>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</si>
  <si>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</si>
  <si>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</si>
  <si>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</si>
  <si>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</si>
  <si>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</si>
  <si>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</si>
  <si>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</si>
  <si>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</si>
  <si>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</si>
  <si>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</si>
  <si>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</si>
  <si>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</si>
  <si>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</si>
  <si>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</si>
  <si>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</si>
  <si>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</si>
  <si>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</si>
  <si>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</si>
  <si>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</si>
  <si>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</si>
  <si>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</si>
  <si>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</si>
  <si>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</si>
  <si>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</si>
  <si>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</si>
  <si>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</si>
  <si>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</si>
  <si>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</si>
  <si>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</si>
  <si>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</si>
  <si>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</si>
  <si>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</si>
  <si>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</si>
  <si>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</si>
  <si>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</si>
  <si>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</si>
  <si>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</si>
  <si>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</si>
  <si>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</si>
  <si>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</si>
  <si>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</si>
  <si>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</si>
  <si>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</si>
  <si>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</si>
  <si>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</si>
  <si>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</si>
  <si>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</si>
  <si>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</si>
  <si>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</si>
  <si>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</si>
  <si>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</si>
  <si>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</si>
  <si>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</si>
  <si>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</si>
  <si>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</si>
  <si>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</si>
  <si>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</si>
  <si>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</si>
  <si>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</si>
  <si>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</si>
  <si>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</si>
  <si>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</si>
  <si>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</si>
  <si>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</si>
  <si>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</si>
  <si>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</si>
  <si>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</si>
  <si>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</si>
  <si>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</si>
  <si>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</si>
  <si>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</si>
  <si>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</si>
  <si>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</si>
  <si>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</si>
  <si>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</si>
  <si>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</si>
  <si>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</si>
  <si>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</si>
  <si>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</si>
  <si>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</si>
  <si>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</si>
  <si>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</si>
  <si>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</si>
  <si>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</si>
  <si>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</si>
  <si>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</si>
  <si>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</si>
  <si>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</si>
  <si>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</si>
  <si>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</si>
  <si>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</si>
  <si>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</si>
  <si>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</si>
  <si>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</si>
  <si>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</si>
  <si>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</si>
  <si>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</si>
  <si>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</si>
  <si>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</si>
  <si>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</si>
  <si>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</si>
  <si>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</si>
  <si>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</si>
  <si>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</si>
  <si>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</si>
  <si>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</si>
  <si>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</si>
  <si>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</si>
  <si>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</si>
  <si>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</si>
  <si>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</si>
  <si>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</si>
  <si>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</si>
  <si>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</si>
  <si>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</si>
  <si>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</si>
  <si>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</si>
  <si>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</si>
  <si>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</si>
  <si>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</si>
  <si>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</si>
  <si>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</si>
  <si>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</si>
  <si>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</si>
  <si>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</si>
  <si>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</si>
  <si>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</si>
  <si>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</si>
  <si>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</si>
  <si>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</si>
  <si>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</si>
  <si>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</si>
  <si>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</si>
  <si>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</si>
  <si>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</si>
  <si>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</si>
  <si>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</si>
  <si>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</si>
  <si>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</si>
  <si>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</si>
  <si>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</si>
  <si>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</si>
  <si>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</si>
  <si>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</si>
  <si>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</si>
  <si>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</si>
  <si>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</si>
  <si>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</si>
  <si>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</si>
  <si>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</si>
  <si>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</si>
  <si>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</si>
  <si>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</si>
  <si>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</si>
  <si>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</si>
  <si>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</si>
  <si>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</si>
  <si>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</si>
  <si>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</si>
  <si>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</si>
  <si>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</si>
  <si>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</si>
  <si>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</si>
  <si>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</si>
  <si>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</si>
  <si>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</si>
  <si>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</si>
  <si>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</si>
  <si>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</si>
  <si>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</si>
  <si>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</si>
  <si>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</si>
  <si>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</si>
  <si>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</si>
  <si>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</si>
  <si>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</si>
  <si>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</si>
  <si>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</si>
  <si>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</si>
  <si>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</si>
  <si>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</si>
  <si>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</si>
  <si>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</si>
  <si>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</si>
  <si>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</si>
  <si>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</si>
  <si>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</si>
  <si>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</si>
  <si>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</si>
  <si>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</si>
  <si>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</si>
  <si>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</si>
  <si>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</si>
  <si>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</si>
  <si>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</si>
  <si>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</si>
  <si>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</si>
  <si>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</si>
  <si>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</si>
  <si>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</si>
  <si>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</si>
  <si>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</si>
  <si>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</si>
  <si>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</si>
  <si>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</si>
  <si>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</si>
  <si>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</si>
  <si>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</si>
  <si>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</si>
  <si>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</si>
  <si>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</si>
  <si>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</si>
  <si>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</si>
  <si>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</si>
  <si>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</si>
  <si>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</si>
  <si>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</si>
  <si>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</si>
  <si>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</si>
  <si>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</si>
  <si>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</si>
  <si>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</si>
  <si>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</si>
  <si>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</si>
  <si>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</si>
  <si>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</si>
  <si>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</si>
  <si>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</si>
  <si>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</si>
  <si>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</si>
  <si>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</si>
  <si>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</si>
  <si>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</si>
  <si>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</si>
  <si>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</si>
  <si>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</si>
  <si>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</si>
  <si>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</si>
  <si>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</si>
  <si>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</si>
  <si>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</si>
  <si>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</si>
  <si>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</si>
  <si>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</si>
  <si>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</si>
  <si>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</si>
  <si>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</si>
  <si>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</si>
  <si>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</si>
  <si>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</si>
  <si>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</si>
  <si>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</si>
  <si>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</si>
  <si>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</si>
  <si>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</si>
  <si>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</si>
  <si>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</si>
  <si>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</si>
  <si>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</si>
  <si>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</si>
  <si>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</si>
  <si>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</si>
  <si>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</si>
  <si>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</si>
  <si>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</si>
  <si>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</si>
  <si>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</si>
  <si>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</si>
  <si>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</si>
  <si>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</si>
  <si>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</si>
  <si>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</si>
  <si>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</si>
  <si>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</si>
  <si>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</si>
  <si>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</si>
  <si>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</si>
  <si>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</si>
  <si>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</si>
  <si>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</si>
  <si>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</si>
  <si>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</si>
  <si>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</si>
  <si>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</si>
  <si>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</si>
  <si>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</si>
  <si>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</si>
  <si>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</si>
  <si>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</si>
  <si>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</si>
  <si>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</si>
  <si>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</si>
  <si>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</si>
  <si>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</si>
  <si>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</si>
  <si>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</si>
  <si>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</si>
  <si>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</si>
  <si>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</si>
  <si>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</si>
  <si>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</si>
  <si>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</si>
  <si>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</si>
  <si>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</si>
  <si>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</si>
  <si>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</si>
  <si>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</si>
  <si>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</si>
  <si>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</si>
  <si>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</si>
  <si>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</si>
  <si>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</si>
  <si>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</si>
  <si>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</si>
  <si>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</si>
  <si>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</si>
  <si>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</si>
  <si>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</si>
  <si>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</si>
  <si>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</si>
  <si>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</si>
  <si>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</si>
  <si>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</si>
  <si>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</si>
  <si>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</si>
  <si>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</si>
  <si>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</si>
  <si>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</si>
  <si>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</si>
  <si>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</si>
  <si>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</si>
  <si>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</si>
  <si>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</si>
  <si>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</si>
  <si>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</si>
  <si>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</si>
  <si>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</si>
  <si>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</si>
  <si>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</si>
  <si>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</si>
  <si>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</si>
  <si>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</si>
  <si>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</si>
  <si>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</si>
  <si>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</si>
  <si>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</si>
  <si>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</si>
  <si>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</si>
  <si>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</si>
  <si>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</si>
  <si>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</si>
  <si>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</si>
  <si>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</si>
  <si>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</si>
  <si>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</si>
  <si>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</si>
  <si>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</si>
  <si>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</si>
  <si>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</si>
  <si>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</si>
  <si>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</si>
  <si>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</si>
  <si>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</si>
  <si>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</si>
  <si>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</si>
  <si>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</si>
  <si>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</si>
  <si>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</si>
  <si>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</si>
  <si>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</si>
  <si>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</si>
  <si>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</si>
  <si>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</si>
  <si>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</si>
  <si>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</si>
  <si>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</si>
  <si>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</si>
  <si>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</si>
  <si>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</si>
  <si>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</si>
  <si>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</si>
  <si>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</si>
  <si>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</si>
  <si>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</si>
  <si>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</si>
  <si>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</si>
  <si>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</si>
  <si>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</si>
  <si>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</si>
  <si>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</si>
  <si>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</si>
  <si>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</si>
  <si>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</si>
  <si>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</si>
  <si>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</si>
  <si>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</si>
  <si>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</si>
  <si>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</si>
  <si>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</si>
  <si>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</si>
  <si>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</si>
  <si>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</si>
  <si>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</si>
  <si>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</si>
  <si>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</si>
  <si>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</si>
  <si>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</si>
  <si>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</si>
  <si>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</si>
  <si>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</si>
  <si>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</si>
  <si>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</si>
  <si>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</si>
  <si>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</si>
  <si>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</si>
  <si>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</si>
  <si>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</si>
  <si>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</si>
  <si>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</si>
  <si>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</si>
  <si>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</si>
  <si>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</si>
  <si>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</si>
  <si>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</si>
  <si>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</si>
  <si>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</si>
  <si>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</si>
  <si>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</si>
  <si>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</si>
  <si>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</si>
  <si>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</si>
  <si>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</si>
  <si>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</si>
  <si>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</si>
  <si>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</si>
  <si>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</si>
  <si>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</si>
  <si>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</si>
  <si>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</si>
  <si>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</si>
  <si>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</si>
  <si>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</si>
  <si>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</si>
  <si>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</si>
  <si>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</si>
  <si>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</si>
  <si>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</si>
  <si>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</si>
  <si>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</si>
  <si>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</si>
  <si>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</si>
  <si>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</si>
  <si>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</si>
  <si>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</si>
  <si>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</si>
  <si>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</si>
  <si>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</si>
  <si>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</si>
  <si>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</si>
  <si>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</si>
  <si>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</si>
  <si>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</si>
  <si>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</si>
  <si>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</si>
  <si>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</si>
  <si>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</si>
  <si>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</si>
  <si>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</si>
  <si>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</si>
  <si>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</si>
  <si>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</si>
  <si>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</si>
  <si>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</si>
  <si>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</si>
  <si>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</si>
  <si>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</si>
  <si>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</si>
  <si>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</si>
  <si>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</si>
  <si>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</si>
  <si>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</si>
  <si>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</si>
  <si>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</si>
  <si>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</si>
  <si>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</si>
  <si>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</si>
  <si>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</si>
  <si>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</si>
  <si>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</si>
  <si>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</si>
  <si>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</si>
  <si>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</si>
  <si>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</si>
  <si>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</si>
  <si>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</si>
  <si>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</si>
  <si>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</si>
  <si>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</si>
  <si>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</si>
  <si>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</si>
  <si>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</si>
  <si>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</si>
  <si>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</si>
  <si>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</si>
  <si>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</si>
  <si>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</si>
  <si>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</si>
  <si>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</si>
  <si>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</si>
  <si>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</si>
  <si>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</si>
  <si>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</si>
  <si>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</si>
  <si>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</si>
  <si>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</si>
  <si>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</si>
  <si>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</si>
  <si>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</si>
  <si>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</si>
  <si>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</si>
  <si>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</si>
  <si>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</si>
  <si>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</si>
  <si>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</si>
  <si>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</si>
  <si>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</si>
  <si>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</si>
  <si>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</si>
  <si>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</si>
  <si>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</si>
  <si>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</si>
  <si>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</si>
  <si>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</si>
  <si>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</si>
  <si>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</si>
  <si>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</si>
  <si>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</si>
  <si>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</si>
  <si>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</si>
  <si>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</si>
  <si>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</si>
  <si>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</si>
  <si>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</si>
  <si>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</si>
  <si>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</si>
  <si>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</si>
  <si>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</si>
  <si>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</si>
  <si>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</si>
  <si>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</si>
  <si>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</si>
  <si>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</si>
  <si>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</si>
  <si>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</si>
  <si>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</si>
  <si>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</si>
  <si>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</si>
  <si>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</si>
  <si>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</si>
  <si>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</si>
  <si>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</si>
  <si>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</si>
  <si>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</si>
  <si>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</si>
  <si>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</si>
  <si>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</si>
  <si>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</si>
  <si>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</si>
  <si>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</si>
  <si>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</si>
  <si>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</si>
  <si>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</si>
  <si>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</si>
  <si>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</si>
  <si>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</si>
  <si>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</si>
  <si>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</si>
  <si>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</si>
  <si>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</si>
  <si>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</si>
  <si>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</si>
  <si>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</si>
  <si>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</si>
  <si>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</si>
  <si>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</si>
  <si>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</si>
  <si>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</si>
  <si>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</si>
  <si>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</si>
  <si>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</si>
  <si>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</si>
  <si>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</si>
  <si>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</si>
  <si>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</si>
  <si>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</si>
  <si>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</si>
  <si>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</si>
  <si>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</si>
  <si>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</si>
  <si>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</si>
  <si>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</si>
  <si>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</si>
  <si>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</si>
  <si>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</si>
  <si>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</si>
  <si>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</si>
  <si>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</si>
  <si>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</si>
  <si>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</si>
  <si>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</si>
  <si>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</si>
  <si>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</si>
  <si>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</si>
  <si>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</si>
  <si>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</si>
  <si>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</si>
  <si>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</si>
  <si>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</si>
  <si>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</si>
  <si>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</si>
  <si>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</si>
  <si>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</si>
  <si>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</si>
  <si>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</si>
  <si>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</si>
  <si>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</si>
  <si>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</si>
  <si>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</si>
  <si>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</si>
  <si>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</si>
  <si>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</si>
  <si>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</si>
  <si>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</si>
  <si>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</si>
  <si>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</si>
  <si>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</si>
  <si>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</si>
  <si>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</si>
  <si>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</si>
  <si>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</si>
  <si>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</si>
  <si>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</si>
  <si>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</si>
  <si>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</si>
  <si>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</si>
  <si>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</si>
  <si>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</si>
  <si>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</si>
  <si>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</si>
  <si>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</si>
  <si>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</si>
  <si>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</si>
  <si>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</si>
  <si>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</si>
  <si>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</si>
  <si>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</si>
  <si>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</si>
  <si>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</si>
  <si>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</si>
  <si>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</si>
  <si>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</si>
  <si>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</si>
  <si>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</si>
  <si>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</si>
  <si>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</si>
  <si>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</si>
  <si>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</si>
  <si>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</si>
  <si>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</si>
  <si>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</si>
  <si>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</si>
  <si>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</si>
  <si>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</si>
  <si>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</si>
  <si>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</si>
  <si>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</si>
  <si>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</si>
  <si>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</si>
  <si>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</si>
  <si>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</si>
  <si>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</si>
  <si>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</si>
  <si>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</si>
  <si>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</si>
  <si>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</si>
  <si>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</si>
  <si>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</si>
  <si>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</si>
  <si>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</si>
  <si>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</si>
  <si>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</si>
  <si>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</si>
  <si>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</si>
  <si>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</si>
  <si>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</si>
  <si>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</si>
  <si>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</si>
  <si>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</si>
  <si>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</si>
  <si>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</si>
  <si>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</si>
  <si>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</si>
  <si>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</si>
  <si>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</si>
  <si>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</si>
  <si>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</si>
  <si>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</si>
  <si>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</si>
  <si>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</si>
  <si>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</si>
  <si>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</si>
  <si>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</si>
  <si>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</si>
  <si>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</si>
  <si>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</si>
  <si>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</si>
  <si>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</si>
  <si>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</si>
  <si>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</si>
  <si>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</si>
  <si>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</si>
  <si>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</si>
  <si>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</si>
  <si>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</si>
  <si>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</si>
  <si>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</si>
  <si>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</si>
  <si>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</si>
  <si>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</si>
  <si>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</si>
  <si>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</si>
  <si>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</si>
  <si>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</si>
  <si>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</si>
  <si>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</si>
  <si>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</si>
  <si>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</si>
  <si>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</si>
  <si>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</si>
  <si>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</si>
  <si>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</si>
  <si>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</si>
  <si>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</si>
  <si>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</si>
  <si>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</si>
  <si>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</si>
  <si>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</si>
  <si>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</si>
  <si>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</si>
  <si>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</si>
  <si>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</si>
  <si>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</si>
  <si>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</si>
  <si>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</si>
  <si>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</si>
  <si>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</si>
  <si>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</si>
  <si>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</si>
  <si>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</si>
  <si>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</si>
  <si>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</si>
  <si>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</si>
  <si>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</si>
  <si>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</si>
  <si>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</si>
  <si>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</si>
  <si>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</si>
  <si>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</si>
  <si>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</si>
  <si>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</si>
  <si>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</si>
  <si>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</si>
  <si>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</si>
  <si>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</si>
  <si>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</si>
  <si>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</si>
  <si>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</si>
  <si>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</si>
  <si>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</si>
  <si>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</si>
  <si>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</si>
  <si>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</si>
  <si>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</si>
  <si>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</si>
  <si>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</si>
  <si>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</si>
  <si>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</si>
  <si>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</si>
  <si>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</si>
  <si>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</si>
  <si>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</si>
  <si>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</si>
  <si>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</si>
  <si>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</si>
  <si>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</si>
  <si>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</si>
  <si>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</si>
  <si>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</si>
  <si>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</si>
  <si>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</si>
  <si>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</si>
  <si>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</si>
  <si>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</si>
  <si>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</si>
  <si>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</si>
  <si>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</si>
  <si>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</si>
  <si>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</si>
  <si>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</si>
  <si>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</si>
  <si>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</si>
  <si>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</si>
  <si>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</si>
  <si>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</si>
  <si>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</si>
  <si>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</si>
  <si>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</si>
  <si>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</si>
  <si>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</si>
  <si>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</si>
  <si>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</si>
  <si>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</si>
  <si>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</si>
  <si>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</si>
  <si>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</si>
  <si>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</si>
  <si>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</si>
  <si>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</si>
  <si>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</si>
  <si>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</si>
  <si>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</si>
  <si>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</si>
  <si>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</si>
  <si>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</si>
  <si>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</si>
  <si>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</si>
  <si>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</si>
  <si>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</si>
  <si>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</si>
  <si>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</si>
  <si>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</si>
  <si>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</si>
  <si>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</si>
  <si>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</si>
  <si>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</si>
  <si>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</si>
  <si>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</si>
  <si>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</si>
  <si>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</si>
  <si>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</si>
  <si>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</si>
  <si>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</si>
  <si>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</si>
  <si>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</si>
  <si>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</si>
  <si>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</si>
  <si>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</si>
  <si>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</si>
  <si>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</si>
  <si>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</si>
  <si>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</si>
  <si>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</si>
  <si>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</si>
  <si>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</si>
  <si>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</si>
  <si>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</si>
  <si>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</si>
  <si>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</si>
  <si>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</si>
  <si>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</si>
  <si>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</si>
  <si>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</si>
  <si>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</si>
  <si>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</si>
  <si>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</si>
  <si>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</si>
  <si>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</si>
  <si>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</si>
  <si>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</si>
  <si>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</si>
  <si>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</si>
  <si>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</si>
  <si>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</si>
  <si>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</si>
  <si>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</si>
  <si>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</si>
  <si>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</si>
  <si>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</si>
  <si>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</si>
  <si>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</si>
  <si>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</si>
  <si>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</si>
  <si>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</si>
  <si>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</si>
  <si>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</si>
  <si>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</si>
  <si>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</si>
  <si>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</si>
  <si>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</si>
  <si>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</si>
  <si>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</si>
  <si>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</si>
  <si>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</si>
  <si>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</si>
  <si>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</si>
  <si>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</si>
  <si>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</si>
  <si>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</si>
  <si>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</si>
  <si>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</si>
  <si>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</si>
  <si>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</si>
  <si>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</si>
  <si>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</si>
  <si>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</si>
  <si>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</si>
  <si>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</si>
  <si>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</si>
  <si>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</si>
  <si>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</si>
  <si>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</si>
  <si>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</si>
  <si>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</si>
  <si>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</si>
  <si>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</si>
  <si>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</si>
  <si>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</si>
  <si>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</si>
  <si>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</si>
  <si>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</si>
  <si>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</si>
  <si>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</si>
  <si>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</si>
  <si>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</si>
  <si>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</si>
  <si>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</si>
  <si>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</si>
  <si>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</si>
  <si>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</si>
  <si>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</si>
  <si>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</si>
  <si>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</si>
  <si>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</si>
  <si>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</si>
  <si>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</si>
  <si>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</si>
  <si>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</si>
  <si>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</si>
  <si>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</si>
  <si>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</si>
  <si>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</si>
  <si>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</si>
  <si>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</si>
  <si>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</si>
  <si>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</si>
  <si>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</si>
  <si>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</si>
  <si>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</si>
  <si>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</si>
  <si>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</si>
  <si>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</si>
  <si>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</si>
  <si>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</si>
  <si>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</si>
  <si>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</si>
  <si>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</si>
  <si>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</si>
  <si>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</si>
  <si>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</si>
  <si>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</si>
  <si>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</si>
  <si>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</si>
  <si>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</si>
  <si>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</si>
  <si>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</si>
  <si>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</si>
  <si>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</si>
  <si>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</si>
  <si>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</si>
  <si>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</si>
  <si>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</si>
  <si>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</si>
  <si>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</si>
  <si>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</si>
  <si>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</si>
  <si>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</si>
  <si>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</si>
  <si>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</si>
  <si>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</si>
  <si>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</si>
  <si>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</si>
  <si>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</si>
  <si>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</si>
  <si>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</si>
  <si>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</si>
  <si>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</si>
  <si>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</si>
  <si>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</si>
  <si>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</si>
  <si>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</si>
  <si>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</si>
  <si>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</si>
  <si>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</si>
  <si>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</si>
  <si>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</si>
  <si>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</si>
  <si>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</si>
  <si>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</si>
  <si>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</si>
  <si>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</si>
  <si>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</si>
  <si>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</si>
  <si>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</si>
  <si>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</si>
  <si>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</si>
  <si>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</si>
  <si>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</si>
  <si>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</si>
  <si>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</si>
  <si>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</si>
  <si>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</si>
  <si>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</si>
  <si>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</si>
  <si>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</si>
  <si>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</si>
  <si>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</si>
  <si>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</si>
  <si>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</si>
  <si>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</si>
  <si>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</si>
  <si>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</si>
  <si>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</si>
  <si>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</si>
  <si>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</si>
  <si>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</si>
  <si>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</si>
  <si>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</si>
  <si>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</si>
  <si>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</si>
  <si>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</si>
  <si>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</si>
  <si>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</si>
  <si>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</si>
  <si>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</si>
  <si>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</si>
  <si>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</si>
  <si>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</si>
  <si>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</si>
  <si>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</si>
  <si>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</si>
  <si>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</si>
  <si>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</si>
  <si>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</si>
  <si>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</si>
  <si>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</si>
  <si>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</si>
  <si>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</si>
  <si>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</si>
  <si>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</si>
  <si>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</si>
  <si>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</si>
  <si>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</si>
  <si>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</si>
  <si>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</si>
  <si>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</si>
  <si>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</si>
  <si>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</si>
  <si>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</si>
  <si>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</si>
  <si>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</si>
  <si>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</si>
  <si>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</si>
  <si>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</si>
  <si>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</si>
  <si>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</si>
  <si>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</si>
  <si>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</si>
  <si>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</si>
  <si>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</si>
  <si>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</si>
  <si>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</si>
  <si>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</si>
  <si>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</si>
  <si>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</si>
  <si>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</si>
  <si>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</si>
  <si>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</si>
  <si>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</si>
  <si>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</si>
  <si>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</si>
  <si>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</si>
  <si>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</si>
  <si>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</si>
  <si>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</si>
  <si>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</si>
  <si>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</si>
  <si>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</si>
  <si>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</si>
  <si>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</si>
  <si>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</si>
  <si>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</si>
  <si>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</si>
  <si>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</si>
  <si>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</si>
  <si>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</si>
  <si>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</si>
  <si>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</si>
  <si>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</si>
  <si>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</si>
  <si>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</si>
  <si>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</si>
  <si>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</si>
  <si>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</si>
  <si>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</si>
  <si>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</si>
  <si>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</si>
  <si>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</si>
  <si>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</si>
  <si>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</si>
  <si>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</si>
  <si>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</si>
  <si>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</si>
  <si>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</si>
  <si>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</si>
  <si>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</si>
  <si>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</si>
  <si>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</si>
  <si>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</si>
  <si>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</si>
  <si>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</si>
  <si>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</si>
  <si>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</si>
  <si>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</si>
  <si>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</si>
  <si>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</si>
  <si>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</si>
  <si>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</si>
  <si>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</si>
  <si>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</si>
  <si>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</si>
  <si>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</si>
  <si>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</si>
  <si>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</si>
  <si>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</si>
  <si>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</si>
  <si>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</si>
  <si>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</si>
  <si>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</si>
  <si>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</si>
  <si>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</si>
  <si>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</si>
  <si>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</si>
  <si>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</si>
  <si>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</si>
  <si>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</si>
  <si>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</si>
  <si>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</si>
  <si>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</si>
  <si>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</si>
  <si>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</si>
  <si>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</si>
  <si>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</si>
  <si>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</si>
  <si>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</si>
  <si>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</si>
  <si>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</si>
  <si>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</si>
  <si>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</si>
  <si>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</si>
  <si>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</si>
  <si>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</si>
  <si>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</si>
  <si>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</si>
  <si>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</si>
  <si>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</si>
  <si>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</si>
  <si>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</si>
  <si>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</si>
  <si>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</si>
  <si>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</si>
  <si>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</si>
  <si>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</si>
  <si>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</si>
  <si>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</si>
  <si>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</si>
  <si>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</si>
  <si>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</si>
  <si>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</si>
  <si>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</si>
  <si>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</si>
  <si>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</si>
  <si>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</si>
  <si>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</si>
  <si>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</si>
  <si>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</si>
  <si>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</si>
  <si>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</si>
  <si>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</si>
  <si>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</si>
  <si>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</si>
  <si>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</si>
  <si>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</si>
  <si>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</si>
  <si>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</si>
  <si>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</si>
  <si>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</si>
  <si>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</si>
  <si>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</si>
  <si>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</si>
  <si>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</si>
  <si>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</si>
  <si>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</si>
  <si>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</si>
  <si>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</si>
  <si>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</si>
  <si>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</si>
  <si>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</si>
  <si>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</si>
  <si>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</si>
  <si>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</si>
  <si>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</si>
  <si>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</si>
  <si>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</si>
  <si>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</si>
  <si>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</si>
  <si>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</si>
  <si>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</si>
  <si>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</si>
  <si>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</si>
  <si>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</si>
  <si>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</si>
  <si>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</si>
  <si>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</si>
  <si>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</si>
  <si>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</si>
  <si>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</si>
  <si>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</si>
  <si>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</si>
  <si>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</si>
  <si>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</si>
  <si>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</si>
  <si>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</si>
  <si>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</si>
  <si>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</si>
  <si>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</si>
  <si>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</si>
  <si>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</si>
  <si>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</si>
  <si>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</si>
  <si>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</si>
  <si>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</si>
  <si>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</si>
  <si>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</si>
  <si>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</si>
  <si>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</si>
  <si>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</si>
  <si>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</si>
  <si>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</si>
  <si>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</si>
  <si>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</si>
  <si>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</si>
  <si>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</si>
  <si>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</si>
  <si>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</si>
  <si>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</si>
  <si>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</si>
  <si>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</si>
  <si>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</si>
  <si>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</si>
  <si>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</si>
  <si>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</si>
  <si>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</si>
  <si>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</si>
  <si>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</si>
  <si>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</si>
  <si>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</si>
  <si>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</si>
  <si>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</si>
  <si>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</si>
  <si>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</si>
  <si>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</si>
  <si>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</si>
  <si>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</si>
  <si>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</si>
  <si>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</si>
  <si>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</si>
  <si>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</si>
  <si>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</si>
  <si>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</si>
  <si>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</si>
  <si>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</si>
  <si>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</si>
  <si>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</si>
  <si>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</si>
  <si>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</si>
  <si>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</si>
  <si>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</si>
  <si>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</si>
  <si>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</si>
  <si>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</si>
  <si>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</si>
  <si>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</si>
  <si>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</si>
  <si>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</si>
  <si>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</si>
  <si>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</si>
  <si>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</si>
  <si>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</si>
  <si>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</si>
  <si>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</si>
  <si>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</si>
  <si>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</si>
  <si>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</si>
  <si>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</si>
  <si>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</si>
  <si>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</si>
  <si>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</si>
  <si>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</si>
  <si>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</si>
  <si>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</si>
  <si>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</si>
  <si>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</si>
  <si>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</si>
  <si>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</si>
  <si>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</si>
  <si>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</si>
  <si>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</si>
  <si>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</si>
  <si>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</si>
  <si>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</si>
  <si>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</si>
  <si>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</si>
  <si>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</si>
  <si>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</si>
  <si>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</si>
  <si>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</si>
  <si>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</si>
  <si>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</si>
  <si>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</si>
  <si>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</si>
  <si>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</si>
  <si>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</si>
  <si>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</si>
  <si>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</si>
  <si>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</si>
  <si>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</si>
  <si>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</si>
  <si>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</si>
  <si>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</si>
  <si>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</si>
  <si>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</si>
  <si>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</si>
  <si>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</si>
  <si>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</si>
  <si>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</si>
  <si>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</si>
  <si>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</si>
  <si>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</si>
  <si>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</si>
  <si>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</si>
  <si>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</si>
  <si>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</si>
  <si>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</si>
  <si>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</si>
  <si>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</si>
  <si>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</si>
  <si>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</si>
  <si>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</si>
  <si>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</si>
  <si>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</si>
  <si>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</si>
  <si>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</si>
  <si>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</si>
  <si>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</si>
  <si>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</si>
  <si>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</si>
  <si>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</si>
  <si>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</si>
  <si>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</si>
  <si>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</si>
  <si>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</si>
  <si>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</si>
  <si>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</si>
  <si>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</si>
  <si>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</si>
  <si>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</si>
  <si>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</si>
  <si>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</si>
  <si>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</si>
  <si>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</si>
  <si>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</si>
  <si>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</si>
  <si>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</si>
  <si>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</si>
  <si>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</si>
  <si>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</si>
  <si>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</si>
  <si>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</si>
  <si>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</si>
  <si>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</si>
  <si>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</si>
  <si>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</si>
  <si>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</si>
  <si>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</si>
  <si>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</si>
  <si>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</si>
  <si>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</si>
  <si>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</si>
  <si>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</si>
  <si>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</si>
  <si>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</si>
  <si>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</si>
  <si>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</si>
  <si>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</si>
  <si>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</si>
  <si>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</si>
  <si>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</si>
  <si>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</si>
  <si>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</si>
  <si>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</si>
  <si>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</si>
  <si>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</si>
  <si>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</si>
  <si>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</si>
  <si>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</si>
  <si>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</si>
  <si>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</si>
  <si>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</si>
  <si>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</si>
  <si>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</si>
  <si>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</si>
  <si>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</si>
  <si>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</si>
  <si>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</si>
  <si>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</si>
  <si>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</si>
  <si>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</si>
  <si>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</si>
  <si>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</si>
  <si>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</si>
  <si>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</si>
  <si>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</si>
  <si>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</si>
  <si>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</si>
  <si>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</si>
  <si>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</si>
  <si>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</si>
  <si>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</si>
  <si>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</si>
  <si>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</si>
  <si>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</si>
  <si>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</si>
  <si>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</si>
  <si>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</si>
  <si>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</si>
  <si>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</si>
  <si>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</si>
  <si>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</si>
  <si>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</si>
  <si>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</si>
  <si>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</si>
  <si>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</si>
  <si>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</si>
  <si>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</si>
  <si>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</si>
  <si>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</si>
  <si>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</si>
  <si>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</si>
  <si>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</si>
  <si>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</si>
  <si>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</si>
  <si>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</si>
  <si>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</si>
  <si>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</si>
  <si>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</si>
  <si>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</si>
  <si>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</si>
  <si>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</si>
  <si>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</si>
  <si>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</si>
  <si>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</si>
  <si>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</si>
  <si>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</si>
  <si>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</si>
  <si>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</si>
  <si>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</si>
  <si>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</si>
  <si>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</si>
  <si>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</si>
  <si>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</si>
  <si>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</si>
  <si>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</si>
  <si>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</si>
  <si>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</si>
  <si>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</si>
  <si>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</si>
  <si>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</si>
  <si>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</si>
  <si>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</si>
  <si>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</si>
  <si>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</si>
  <si>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</si>
  <si>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</si>
  <si>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</si>
  <si>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</si>
  <si>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</si>
  <si>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</si>
  <si>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</si>
  <si>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</si>
  <si>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</si>
  <si>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</si>
  <si>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</si>
  <si>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</si>
  <si>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</si>
  <si>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</si>
  <si>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</si>
  <si>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</si>
  <si>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</si>
  <si>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</si>
  <si>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</si>
  <si>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</si>
  <si>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</si>
  <si>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</si>
  <si>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</si>
  <si>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</si>
  <si>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</si>
  <si>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</si>
  <si>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</si>
  <si>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</si>
  <si>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</si>
  <si>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</si>
  <si>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</si>
  <si>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</si>
  <si>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</si>
  <si>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</si>
  <si>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</si>
  <si>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</si>
  <si>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</si>
  <si>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</si>
  <si>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</si>
  <si>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</si>
  <si>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</si>
  <si>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</si>
  <si>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</si>
  <si>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</si>
  <si>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</si>
  <si>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</si>
  <si>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</si>
  <si>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</si>
  <si>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</si>
  <si>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</si>
  <si>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</si>
  <si>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</si>
  <si>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</si>
  <si>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</si>
  <si>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</si>
  <si>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</si>
  <si>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</si>
  <si>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</si>
  <si>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</si>
  <si>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</si>
  <si>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</si>
  <si>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</si>
  <si>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</si>
  <si>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</si>
  <si>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</si>
  <si>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</si>
  <si>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</si>
  <si>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</si>
  <si>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</si>
  <si>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</si>
  <si>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</si>
  <si>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</si>
  <si>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</si>
  <si>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</si>
  <si>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</si>
  <si>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</si>
  <si>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</si>
  <si>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</si>
  <si>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</si>
  <si>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</si>
  <si>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</si>
  <si>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</si>
  <si>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</si>
  <si>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</si>
  <si>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</si>
  <si>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</si>
  <si>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</si>
  <si>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</si>
  <si>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</si>
  <si>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</si>
  <si>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</si>
  <si>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</si>
  <si>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</si>
  <si>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</si>
  <si>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</si>
  <si>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</si>
  <si>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</si>
  <si>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</si>
  <si>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</si>
  <si>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</si>
  <si>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</si>
  <si>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</si>
  <si>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</si>
  <si>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</si>
  <si>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</si>
  <si>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</si>
  <si>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</si>
  <si>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</si>
  <si>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</si>
  <si>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</si>
  <si>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</si>
  <si>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</si>
  <si>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</si>
  <si>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</si>
  <si>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</si>
  <si>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</si>
  <si>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</si>
  <si>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</si>
  <si>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</si>
  <si>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</si>
  <si>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</si>
  <si>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</si>
  <si>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</si>
  <si>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</si>
  <si>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</si>
  <si>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</si>
  <si>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</si>
  <si>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</si>
  <si>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</si>
  <si>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</si>
  <si>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</si>
  <si>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</si>
  <si>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</si>
  <si>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</si>
  <si>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</si>
  <si>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</si>
  <si>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</si>
  <si>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</si>
  <si>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</si>
  <si>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</si>
  <si>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</si>
  <si>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</si>
  <si>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</si>
  <si>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</si>
  <si>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</si>
  <si>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</si>
  <si>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</si>
  <si>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</si>
  <si>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</si>
  <si>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</si>
  <si>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</si>
  <si>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</si>
  <si>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</si>
  <si>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</si>
  <si>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</si>
  <si>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</si>
  <si>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</si>
  <si>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</si>
  <si>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</si>
  <si>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</si>
  <si>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</si>
  <si>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</si>
  <si>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</si>
  <si>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</si>
  <si>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</si>
  <si>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</si>
  <si>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</si>
  <si>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</si>
  <si>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</si>
  <si>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</si>
  <si>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</si>
  <si>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</si>
  <si>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</si>
  <si>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</si>
  <si>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</si>
  <si>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</si>
  <si>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</si>
  <si>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</si>
  <si>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</si>
  <si>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</si>
  <si>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</si>
  <si>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</si>
  <si>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</si>
  <si>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</si>
  <si>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</si>
  <si>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</si>
  <si>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</si>
  <si>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</si>
  <si>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</si>
  <si>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</si>
  <si>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</si>
  <si>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</si>
  <si>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</si>
  <si>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</si>
  <si>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</si>
  <si>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</si>
  <si>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</si>
  <si>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</si>
  <si>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</si>
  <si>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</si>
  <si>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</si>
  <si>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</si>
  <si>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</si>
  <si>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</si>
  <si>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</si>
  <si>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</si>
  <si>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</si>
  <si>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</si>
  <si>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</si>
  <si>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</si>
  <si>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</si>
  <si>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</si>
  <si>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</si>
  <si>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</si>
  <si>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</si>
  <si>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</si>
  <si>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</si>
  <si>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</si>
  <si>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</si>
  <si>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</si>
  <si>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</si>
  <si>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</si>
  <si>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</si>
  <si>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</si>
  <si>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</si>
  <si>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</si>
  <si>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</si>
  <si>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</si>
  <si>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</si>
  <si>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</si>
  <si>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</si>
  <si>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</si>
  <si>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</si>
  <si>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</si>
  <si>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</si>
  <si>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</si>
  <si>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</si>
  <si>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</si>
  <si>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</si>
  <si>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</si>
  <si>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</si>
  <si>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</si>
  <si>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</si>
  <si>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</si>
  <si>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</si>
  <si>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</si>
  <si>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</si>
  <si>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</si>
  <si>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</si>
  <si>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</si>
  <si>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</si>
  <si>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</si>
  <si>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</si>
  <si>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</si>
  <si>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</si>
  <si>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</si>
  <si>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</si>
  <si>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</si>
  <si>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</si>
  <si>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</si>
  <si>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</si>
  <si>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</si>
  <si>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</si>
  <si>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</si>
  <si>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</si>
  <si>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</si>
  <si>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</si>
  <si>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</si>
  <si>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</si>
  <si>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</si>
  <si>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</si>
  <si>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</si>
  <si>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</si>
  <si>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</si>
  <si>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</si>
  <si>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</si>
  <si>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</si>
  <si>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</si>
  <si>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</si>
  <si>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</si>
  <si>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</si>
  <si>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</si>
  <si>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</si>
  <si>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</si>
  <si>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</si>
  <si>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</si>
  <si>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</si>
  <si>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</si>
  <si>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</si>
  <si>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</si>
  <si>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</si>
  <si>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</si>
  <si>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</si>
  <si>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</si>
  <si>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</si>
  <si>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</si>
  <si>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</si>
  <si>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</si>
  <si>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</si>
  <si>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</si>
  <si>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</si>
  <si>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</si>
  <si>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</si>
  <si>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</si>
  <si>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</si>
  <si>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</si>
  <si>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</si>
  <si>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</si>
  <si>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</si>
  <si>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</si>
  <si>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</si>
  <si>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</si>
  <si>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</si>
  <si>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</si>
  <si>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</si>
  <si>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</si>
  <si>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</si>
  <si>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</si>
  <si>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</si>
  <si>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</si>
  <si>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</si>
  <si>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</si>
  <si>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</si>
  <si>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</si>
  <si>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</si>
  <si>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</si>
  <si>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</si>
  <si>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</si>
  <si>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</si>
  <si>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</si>
  <si>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</si>
  <si>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</si>
  <si>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</si>
  <si>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</si>
  <si>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</si>
  <si>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</si>
  <si>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</si>
  <si>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</si>
  <si>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</si>
  <si>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</si>
  <si>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</si>
  <si>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</si>
  <si>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</si>
  <si>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</si>
  <si>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</si>
  <si>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</si>
  <si>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</si>
  <si>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</si>
  <si>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</si>
  <si>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</si>
  <si>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</si>
  <si>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</si>
  <si>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</si>
  <si>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</si>
  <si>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</si>
  <si>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</si>
  <si>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</si>
  <si>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</si>
  <si>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</si>
  <si>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</si>
  <si>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</si>
  <si>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</si>
  <si>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</si>
  <si>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</si>
  <si>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</si>
  <si>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</si>
  <si>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</si>
  <si>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</si>
  <si>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</si>
  <si>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</si>
  <si>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</si>
  <si>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</si>
  <si>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</si>
  <si>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</si>
  <si>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</si>
  <si>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</si>
  <si>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</si>
  <si>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</si>
  <si>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</si>
  <si>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</si>
  <si>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</si>
  <si>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</si>
  <si>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</si>
  <si>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</si>
  <si>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</si>
  <si>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</si>
  <si>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</si>
  <si>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</si>
  <si>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</si>
  <si>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</si>
  <si>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</si>
  <si>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</si>
  <si>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</si>
  <si>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</si>
  <si>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</si>
  <si>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</si>
  <si>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</si>
  <si>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</si>
  <si>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</si>
  <si>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</si>
  <si>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</si>
  <si>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</si>
  <si>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</si>
  <si>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</si>
  <si>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</si>
  <si>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</si>
  <si>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</si>
  <si>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</si>
  <si>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</si>
  <si>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</si>
  <si>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</si>
  <si>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</si>
  <si>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</si>
  <si>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</si>
  <si>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</si>
  <si>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</si>
  <si>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</si>
  <si>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</si>
  <si>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</si>
  <si>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</si>
  <si>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</si>
  <si>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</si>
  <si>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</si>
  <si>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</si>
  <si>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</si>
  <si>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</si>
  <si>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</si>
  <si>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</si>
  <si>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</si>
  <si>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</si>
  <si>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</si>
  <si>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</si>
  <si>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</si>
  <si>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</si>
  <si>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</si>
  <si>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</si>
  <si>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</si>
  <si>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</si>
  <si>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</si>
  <si>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</si>
  <si>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</si>
  <si>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</si>
  <si>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</si>
  <si>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</si>
  <si>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</si>
  <si>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</si>
  <si>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</si>
  <si>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</si>
  <si>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</si>
  <si>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</si>
  <si>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</si>
  <si>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</si>
  <si>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</si>
  <si>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</si>
  <si>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</si>
  <si>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</si>
  <si>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</si>
  <si>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</si>
  <si>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</si>
  <si>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</si>
  <si>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</si>
  <si>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</si>
  <si>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</si>
  <si>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</si>
  <si>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</si>
  <si>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</si>
  <si>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</si>
  <si>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</si>
  <si>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</si>
  <si>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</si>
  <si>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</si>
  <si>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</si>
  <si>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</si>
  <si>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</si>
  <si>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</si>
  <si>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</si>
  <si>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</si>
  <si>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</si>
  <si>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</si>
  <si>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</si>
  <si>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</si>
  <si>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</si>
  <si>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</si>
  <si>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</si>
  <si>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</si>
  <si>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</si>
  <si>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</si>
  <si>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</si>
  <si>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</si>
  <si>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</si>
  <si>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</si>
  <si>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</si>
  <si>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</si>
  <si>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</si>
  <si>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</si>
  <si>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</si>
  <si>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</si>
  <si>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</si>
  <si>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</si>
  <si>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</si>
  <si>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</si>
  <si>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</si>
  <si>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</si>
  <si>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</si>
  <si>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</si>
  <si>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</si>
  <si>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</si>
  <si>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</si>
  <si>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</si>
  <si>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</si>
  <si>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</si>
  <si>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</si>
  <si>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</si>
  <si>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</si>
  <si>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</si>
  <si>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</si>
  <si>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</si>
  <si>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</si>
  <si>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</si>
  <si>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</si>
  <si>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</si>
  <si>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</si>
  <si>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</si>
  <si>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</si>
  <si>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</si>
  <si>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</si>
  <si>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</si>
  <si>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</si>
  <si>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</si>
  <si>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</si>
  <si>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</si>
  <si>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</si>
  <si>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</si>
  <si>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</si>
  <si>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</si>
  <si>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</si>
  <si>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</si>
  <si>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</si>
  <si>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</si>
  <si>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</si>
  <si>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</si>
  <si>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</si>
  <si>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</si>
  <si>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</si>
  <si>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</si>
  <si>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</si>
  <si>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</si>
  <si>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</si>
  <si>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</si>
  <si>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</si>
  <si>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</si>
  <si>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</si>
  <si>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</si>
  <si>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</si>
  <si>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</si>
  <si>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</si>
  <si>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</si>
  <si>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</si>
  <si>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</si>
  <si>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</si>
  <si>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</si>
  <si>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</si>
  <si>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</si>
  <si>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</si>
  <si>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</si>
  <si>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</si>
  <si>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</si>
  <si>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</si>
  <si>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</si>
  <si>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</si>
  <si>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</si>
  <si>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</si>
  <si>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</si>
  <si>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</si>
  <si>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</si>
  <si>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</si>
  <si>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</si>
  <si>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</si>
  <si>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</si>
  <si>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八潮市</t>
    <rPh sb="0" eb="3">
      <t>ヤシオシ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</si>
</sst>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62"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Font="1" applyBorder="1" applyAlignment="1">
      <alignment horizontal="center" vertical="center" wrapText="1"/>
    </xf>
    <xf numFmtId="0" fontId="59" fillId="0" borderId="136" xfId="2" applyFont="1" applyBorder="1" applyAlignment="1">
      <alignment horizontal="center" vertical="center" wrapText="1"/>
    </xf>
    <xf numFmtId="0" fontId="59" fillId="0" borderId="137" xfId="2" applyFont="1" applyBorder="1" applyAlignment="1">
      <alignment horizontal="center" vertical="center" wrapText="1"/>
    </xf>
    <xf numFmtId="0" fontId="59" fillId="0" borderId="75" xfId="2" applyFont="1" applyBorder="1" applyAlignment="1">
      <alignment horizontal="center" vertical="center" wrapText="1"/>
    </xf>
    <xf numFmtId="0" fontId="59" fillId="0" borderId="138" xfId="2" applyFont="1" applyBorder="1" applyAlignment="1">
      <alignment horizontal="center" vertical="center" wrapText="1"/>
    </xf>
    <xf numFmtId="0" fontId="59"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1"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5" fillId="0" borderId="0" xfId="0" applyFont="1" applyAlignment="1">
      <alignment vertical="center"/>
    </xf>
    <xf numFmtId="0" fontId="8" fillId="2" borderId="0" xfId="0" applyFont="1" applyFill="1"/>
    <xf numFmtId="0" fontId="11" fillId="2" borderId="52" xfId="0" applyFont="1" applyFill="1" applyBorder="1"/>
    <xf numFmtId="0" fontId="66"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5"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88"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4"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5" fillId="2" borderId="0" xfId="0" applyFont="1" applyFill="1"/>
    <xf numFmtId="0" fontId="8" fillId="2" borderId="0" xfId="0" applyFont="1" applyFill="1" applyAlignment="1">
      <alignment horizontal="left" vertical="top"/>
    </xf>
    <xf numFmtId="0" fontId="64"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3"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5" fillId="2" borderId="0" xfId="0" applyFont="1" applyFill="1"/>
    <xf numFmtId="0" fontId="80" fillId="2" borderId="0" xfId="0" applyFont="1" applyFill="1"/>
    <xf numFmtId="0" fontId="68" fillId="2" borderId="0" xfId="0" applyFont="1" applyFill="1"/>
    <xf numFmtId="0" fontId="75" fillId="2" borderId="0" xfId="0" applyFont="1" applyFill="1" applyAlignment="1">
      <alignment horizontal="left"/>
    </xf>
    <xf numFmtId="38" fontId="81" fillId="2" borderId="0" xfId="1" applyFont="1" applyFill="1" applyBorder="1" applyAlignment="1" applyProtection="1">
      <alignment horizontal="right" vertical="center"/>
    </xf>
    <xf numFmtId="0" fontId="11" fillId="2" borderId="0" xfId="0" applyFont="1" applyFill="1" applyAlignment="1">
      <alignment vertical="center"/>
    </xf>
    <xf numFmtId="0" fontId="63" fillId="2" borderId="0" xfId="0" applyFont="1" applyFill="1" applyAlignment="1">
      <alignment horizontal="right" vertical="center"/>
    </xf>
    <xf numFmtId="0" fontId="63" fillId="2" borderId="0" xfId="0" applyFont="1" applyFill="1" applyAlignment="1">
      <alignment vertical="center"/>
    </xf>
    <xf numFmtId="0" fontId="67" fillId="2" borderId="0" xfId="0" applyFont="1" applyFill="1" applyAlignment="1">
      <alignment vertical="center"/>
    </xf>
    <xf numFmtId="0" fontId="75" fillId="2" borderId="0" xfId="0" applyFont="1" applyFill="1" applyAlignment="1">
      <alignment horizontal="center" vertical="center"/>
    </xf>
    <xf numFmtId="0" fontId="75" fillId="3" borderId="0" xfId="0" applyFont="1" applyFill="1" applyAlignment="1">
      <alignment horizontal="center" vertical="center"/>
    </xf>
    <xf numFmtId="0" fontId="93" fillId="2" borderId="0" xfId="0" applyFont="1" applyFill="1"/>
    <xf numFmtId="0" fontId="75" fillId="2" borderId="142" xfId="0" applyFont="1" applyFill="1" applyBorder="1" applyAlignment="1">
      <alignment horizontal="center" vertical="center"/>
    </xf>
    <xf numFmtId="0" fontId="92" fillId="2" borderId="0" xfId="0" applyFont="1" applyFill="1"/>
    <xf numFmtId="0" fontId="7" fillId="2" borderId="0" xfId="0" applyFont="1" applyFill="1" applyAlignment="1">
      <alignment vertical="center"/>
    </xf>
    <xf numFmtId="0" fontId="12" fillId="2" borderId="0" xfId="2" applyFill="1">
      <alignment vertical="center"/>
    </xf>
    <xf numFmtId="0" fontId="94"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7" fillId="8" borderId="22" xfId="2" applyFont="1" applyFill="1" applyBorder="1">
      <alignment vertical="center"/>
    </xf>
    <xf numFmtId="0" fontId="77" fillId="8" borderId="9" xfId="2" applyFont="1" applyFill="1" applyBorder="1">
      <alignment vertical="center"/>
    </xf>
    <xf numFmtId="0" fontId="77"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7" fillId="8" borderId="10" xfId="2" applyFont="1" applyFill="1" applyBorder="1">
      <alignment vertical="center"/>
    </xf>
    <xf numFmtId="0" fontId="19" fillId="2" borderId="0" xfId="2" applyFont="1" applyFill="1">
      <alignment vertical="center"/>
    </xf>
    <xf numFmtId="0" fontId="77"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78"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7"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5"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79"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78"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79"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6" fillId="8" borderId="27" xfId="2" applyFont="1" applyFill="1" applyBorder="1" applyAlignment="1">
      <alignment horizontal="center" vertical="center" wrapText="1"/>
    </xf>
    <xf numFmtId="0" fontId="76"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9"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7" fillId="8" borderId="31" xfId="2" applyFont="1" applyFill="1" applyBorder="1" applyAlignment="1">
      <alignment horizontal="center" vertical="center"/>
    </xf>
    <xf numFmtId="0" fontId="77"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89" fillId="2" borderId="153" xfId="0" applyFont="1" applyFill="1" applyBorder="1" applyAlignment="1">
      <alignment horizontal="center" vertical="center"/>
    </xf>
    <xf numFmtId="0" fontId="89" fillId="2" borderId="155" xfId="0" applyFont="1" applyFill="1" applyBorder="1" applyAlignment="1">
      <alignment horizontal="center" vertical="center"/>
    </xf>
    <xf numFmtId="0" fontId="63" fillId="2" borderId="2" xfId="0" applyFont="1" applyFill="1" applyBorder="1" applyAlignment="1">
      <alignment horizontal="left" vertical="center" wrapText="1"/>
    </xf>
    <xf numFmtId="0" fontId="63"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7" fillId="2" borderId="1" xfId="0" applyFont="1" applyFill="1" applyBorder="1" applyAlignment="1">
      <alignment horizontal="left" vertical="center" wrapText="1"/>
    </xf>
    <xf numFmtId="0" fontId="65" fillId="2" borderId="1" xfId="0" applyFont="1" applyFill="1" applyBorder="1" applyAlignment="1">
      <alignment horizontal="left" vertical="center"/>
    </xf>
    <xf numFmtId="0" fontId="89"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5" fillId="2" borderId="142" xfId="0" applyFont="1" applyFill="1" applyBorder="1" applyAlignment="1">
      <alignment horizontal="center" vertical="center" wrapText="1"/>
    </xf>
    <xf numFmtId="0" fontId="75" fillId="3" borderId="153" xfId="0" applyFont="1" applyFill="1" applyBorder="1" applyAlignment="1">
      <alignment horizontal="center" vertical="center"/>
    </xf>
    <xf numFmtId="0" fontId="75" fillId="3" borderId="154" xfId="0" applyFont="1" applyFill="1" applyBorder="1" applyAlignment="1">
      <alignment horizontal="center" vertical="center"/>
    </xf>
    <xf numFmtId="0" fontId="75" fillId="3" borderId="155" xfId="0" applyFont="1" applyFill="1" applyBorder="1" applyAlignment="1">
      <alignment horizontal="center" vertical="center"/>
    </xf>
    <xf numFmtId="0" fontId="81" fillId="2" borderId="167" xfId="0" applyFont="1" applyFill="1" applyBorder="1" applyAlignment="1">
      <alignment horizontal="center" vertical="center"/>
    </xf>
    <xf numFmtId="0" fontId="75" fillId="2" borderId="142" xfId="0" applyFont="1" applyFill="1" applyBorder="1" applyAlignment="1">
      <alignment horizontal="center" vertical="center"/>
    </xf>
    <xf numFmtId="0" fontId="75" fillId="2" borderId="169" xfId="0" applyFont="1" applyFill="1" applyBorder="1" applyAlignment="1">
      <alignment horizontal="center" vertical="center"/>
    </xf>
    <xf numFmtId="0" fontId="75" fillId="0" borderId="142" xfId="0" applyFont="1" applyBorder="1" applyAlignment="1">
      <alignment horizontal="center" vertical="center" shrinkToFit="1"/>
    </xf>
    <xf numFmtId="0" fontId="75" fillId="3" borderId="142" xfId="0" applyFont="1" applyFill="1" applyBorder="1" applyAlignment="1">
      <alignment horizontal="center" vertical="center"/>
    </xf>
    <xf numFmtId="0" fontId="65" fillId="2" borderId="1" xfId="0" applyFont="1" applyFill="1" applyBorder="1" applyAlignment="1">
      <alignment horizontal="center" vertical="center" textRotation="255"/>
    </xf>
    <xf numFmtId="38" fontId="81" fillId="2" borderId="142" xfId="1" applyFont="1" applyFill="1" applyBorder="1" applyAlignment="1" applyProtection="1">
      <alignment horizontal="right" vertical="center"/>
    </xf>
    <xf numFmtId="0" fontId="90" fillId="2" borderId="142" xfId="0" applyFont="1" applyFill="1" applyBorder="1" applyAlignment="1">
      <alignment horizontal="center" vertical="center" wrapText="1"/>
    </xf>
    <xf numFmtId="0" fontId="81" fillId="2" borderId="168" xfId="0" applyFont="1" applyFill="1" applyBorder="1" applyAlignment="1">
      <alignment horizontal="center" vertical="center"/>
    </xf>
    <xf numFmtId="0" fontId="75" fillId="2" borderId="167" xfId="0" applyFont="1" applyFill="1" applyBorder="1" applyAlignment="1">
      <alignment horizontal="center" vertical="center"/>
    </xf>
    <xf numFmtId="0" fontId="75"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5" fillId="2" borderId="1" xfId="0" applyFont="1" applyFill="1" applyBorder="1" applyAlignment="1">
      <alignment horizontal="left" vertical="center" wrapText="1"/>
    </xf>
    <xf numFmtId="0" fontId="63" fillId="2" borderId="1" xfId="0" applyFont="1" applyFill="1" applyBorder="1" applyAlignment="1">
      <alignment horizontal="left" vertical="center" wrapText="1"/>
    </xf>
    <xf numFmtId="38" fontId="87" fillId="2" borderId="11" xfId="1" applyFont="1" applyFill="1" applyBorder="1" applyAlignment="1" applyProtection="1">
      <alignment horizontal="center" vertical="center" shrinkToFit="1"/>
    </xf>
    <xf numFmtId="38" fontId="64" fillId="2" borderId="6" xfId="1" applyFont="1" applyFill="1" applyBorder="1" applyAlignment="1" applyProtection="1">
      <alignment horizontal="right" shrinkToFit="1"/>
    </xf>
    <xf numFmtId="38" fontId="64" fillId="2" borderId="0" xfId="1" applyFont="1" applyFill="1" applyBorder="1" applyAlignment="1" applyProtection="1">
      <alignment horizontal="right" shrinkToFi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38" fontId="87" fillId="2" borderId="20" xfId="1" applyFont="1" applyFill="1" applyBorder="1" applyAlignment="1" applyProtection="1">
      <alignment horizontal="center" vertical="center" shrinkToFi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3" fillId="2" borderId="58" xfId="0" applyFont="1" applyFill="1" applyBorder="1" applyAlignment="1">
      <alignment horizontal="center" vertical="center" shrinkToFit="1"/>
    </xf>
    <xf numFmtId="0" fontId="83" fillId="2" borderId="59" xfId="0" applyFont="1" applyFill="1" applyBorder="1" applyAlignment="1">
      <alignment horizontal="center" vertical="center" shrinkToFit="1"/>
    </xf>
    <xf numFmtId="0" fontId="83"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4" fillId="2" borderId="147" xfId="0" applyFont="1" applyFill="1" applyBorder="1" applyAlignment="1">
      <alignment horizontal="center" vertical="center" shrinkToFit="1"/>
    </xf>
    <xf numFmtId="0" fontId="84" fillId="2" borderId="148" xfId="0" applyFont="1" applyFill="1" applyBorder="1" applyAlignment="1">
      <alignment horizontal="center" vertical="center" shrinkToFit="1"/>
    </xf>
    <xf numFmtId="0" fontId="84" fillId="2" borderId="149" xfId="0" applyFont="1" applyFill="1" applyBorder="1" applyAlignment="1">
      <alignment horizontal="center" vertical="center" shrinkToFit="1"/>
    </xf>
    <xf numFmtId="176" fontId="84" fillId="2" borderId="150" xfId="0" applyNumberFormat="1" applyFont="1" applyFill="1" applyBorder="1" applyAlignment="1">
      <alignment horizontal="center" vertical="center" shrinkToFit="1"/>
    </xf>
    <xf numFmtId="176" fontId="84" fillId="2" borderId="151" xfId="0" applyNumberFormat="1" applyFont="1" applyFill="1" applyBorder="1" applyAlignment="1">
      <alignment horizontal="center" vertical="center" shrinkToFit="1"/>
    </xf>
    <xf numFmtId="176" fontId="84"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4" fillId="2" borderId="11" xfId="0" applyNumberFormat="1" applyFont="1" applyFill="1" applyBorder="1" applyAlignment="1">
      <alignment horizontal="center" vertical="center" shrinkToFit="1"/>
    </xf>
    <xf numFmtId="0" fontId="84"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3" fillId="3" borderId="2" xfId="0" applyFont="1" applyFill="1" applyBorder="1" applyAlignment="1">
      <alignment horizontal="center" vertical="center" wrapText="1"/>
    </xf>
    <xf numFmtId="0" fontId="63"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8"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5" fillId="3" borderId="16" xfId="0" applyFont="1" applyFill="1" applyBorder="1" applyAlignment="1">
      <alignment horizontal="center" vertical="center"/>
    </xf>
    <xf numFmtId="0" fontId="85" fillId="3" borderId="17" xfId="0" applyFont="1" applyFill="1" applyBorder="1" applyAlignment="1">
      <alignment horizontal="center" vertical="center"/>
    </xf>
    <xf numFmtId="0" fontId="85" fillId="3" borderId="18" xfId="0" applyFont="1" applyFill="1" applyBorder="1" applyAlignment="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lignment horizontal="center" vertical="center"/>
    </xf>
    <xf numFmtId="176" fontId="84" fillId="2" borderId="1" xfId="0" applyNumberFormat="1" applyFont="1" applyFill="1" applyBorder="1" applyAlignment="1">
      <alignment horizontal="center" vertical="center"/>
    </xf>
    <xf numFmtId="176" fontId="84" fillId="2" borderId="30" xfId="0" applyNumberFormat="1" applyFont="1" applyFill="1" applyBorder="1" applyAlignment="1">
      <alignment horizontal="center" vertical="center"/>
    </xf>
    <xf numFmtId="176" fontId="84" fillId="2" borderId="34" xfId="0" applyNumberFormat="1" applyFont="1" applyFill="1" applyBorder="1" applyAlignment="1">
      <alignment horizontal="center" vertical="center"/>
    </xf>
    <xf numFmtId="176" fontId="84" fillId="2" borderId="35" xfId="0" applyNumberFormat="1" applyFont="1" applyFill="1" applyBorder="1" applyAlignment="1">
      <alignment horizontal="center" vertical="center"/>
    </xf>
    <xf numFmtId="176" fontId="84"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4" fillId="2" borderId="162" xfId="0" applyNumberFormat="1" applyFont="1" applyFill="1" applyBorder="1" applyAlignment="1">
      <alignment horizontal="center" vertical="center" shrinkToFit="1"/>
    </xf>
    <xf numFmtId="176" fontId="84" fillId="2" borderId="145" xfId="0" applyNumberFormat="1" applyFont="1" applyFill="1" applyBorder="1" applyAlignment="1">
      <alignment horizontal="center" vertical="center" shrinkToFit="1"/>
    </xf>
    <xf numFmtId="176" fontId="84" fillId="2" borderId="163" xfId="0" applyNumberFormat="1" applyFont="1" applyFill="1" applyBorder="1" applyAlignment="1">
      <alignment horizontal="center" vertical="center" shrinkToFit="1"/>
    </xf>
    <xf numFmtId="176" fontId="84" fillId="2" borderId="19" xfId="0" applyNumberFormat="1" applyFont="1" applyFill="1" applyBorder="1" applyAlignment="1">
      <alignment horizontal="center" vertical="center" shrinkToFit="1"/>
    </xf>
    <xf numFmtId="176" fontId="84" fillId="2" borderId="15" xfId="0" applyNumberFormat="1" applyFont="1" applyFill="1" applyBorder="1" applyAlignment="1">
      <alignment horizontal="center" vertical="center" shrinkToFit="1"/>
    </xf>
    <xf numFmtId="176" fontId="84" fillId="2" borderId="20" xfId="0" applyNumberFormat="1" applyFont="1" applyFill="1" applyBorder="1" applyAlignment="1">
      <alignment horizontal="center" vertical="center" shrinkToFit="1"/>
    </xf>
    <xf numFmtId="0" fontId="86" fillId="2" borderId="52" xfId="0" applyFont="1" applyFill="1" applyBorder="1" applyAlignment="1">
      <alignment horizontal="left" vertical="center" wrapText="1"/>
    </xf>
    <xf numFmtId="0" fontId="86" fillId="2" borderId="77" xfId="0" applyFont="1" applyFill="1" applyBorder="1" applyAlignment="1">
      <alignment horizontal="left" vertical="center" wrapText="1"/>
    </xf>
    <xf numFmtId="0" fontId="86" fillId="2" borderId="53" xfId="0" applyFont="1" applyFill="1" applyBorder="1" applyAlignment="1">
      <alignment horizontal="left" vertical="center" wrapText="1"/>
    </xf>
    <xf numFmtId="0" fontId="86" fillId="2" borderId="14" xfId="0" applyFont="1" applyFill="1" applyBorder="1" applyAlignment="1">
      <alignment horizontal="left" vertical="center" wrapText="1"/>
    </xf>
    <xf numFmtId="0" fontId="86" fillId="2" borderId="0" xfId="0" applyFont="1" applyFill="1" applyAlignment="1">
      <alignment horizontal="left" vertical="center" wrapText="1"/>
    </xf>
    <xf numFmtId="0" fontId="86"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2" xfId="0" applyFont="1" applyBorder="1" applyAlignment="1">
      <alignment horizontal="center" vertical="center" shrinkToFit="1"/>
    </xf>
    <xf numFmtId="0" fontId="91" fillId="0" borderId="9" xfId="0" applyFont="1" applyBorder="1" applyAlignment="1">
      <alignment horizontal="center" vertical="center" shrinkToFit="1"/>
    </xf>
    <xf numFmtId="0" fontId="91" fillId="0" borderId="24" xfId="0" applyFont="1" applyBorder="1" applyAlignment="1">
      <alignment horizontal="center" vertical="center" shrinkToFit="1"/>
    </xf>
    <xf numFmtId="0" fontId="91"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5" fillId="2" borderId="0" xfId="0" applyFont="1" applyFill="1" applyAlignment="1">
      <alignment horizontal="left" vertical="center"/>
    </xf>
    <xf numFmtId="0" fontId="85"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3" fillId="2" borderId="34" xfId="0" applyNumberFormat="1" applyFont="1" applyFill="1" applyBorder="1" applyAlignment="1">
      <alignment horizontal="center" vertical="center"/>
    </xf>
    <xf numFmtId="176" fontId="83" fillId="2" borderId="35" xfId="0" applyNumberFormat="1" applyFont="1" applyFill="1" applyBorder="1" applyAlignment="1">
      <alignment horizontal="center" vertical="center"/>
    </xf>
    <xf numFmtId="176" fontId="83" fillId="2" borderId="36" xfId="0" applyNumberFormat="1" applyFont="1" applyFill="1" applyBorder="1" applyAlignment="1">
      <alignment horizontal="center" vertical="center"/>
    </xf>
    <xf numFmtId="176" fontId="83" fillId="2" borderId="37" xfId="0" applyNumberFormat="1" applyFont="1" applyFill="1" applyBorder="1" applyAlignment="1">
      <alignment horizontal="center" vertical="center"/>
    </xf>
    <xf numFmtId="176" fontId="83" fillId="2" borderId="13" xfId="0" applyNumberFormat="1" applyFont="1" applyFill="1" applyBorder="1" applyAlignment="1">
      <alignment horizontal="center" vertical="center"/>
    </xf>
    <xf numFmtId="0" fontId="91" fillId="0" borderId="23" xfId="0" applyFont="1" applyBorder="1" applyAlignment="1">
      <alignment horizontal="center" vertical="center" shrinkToFit="1"/>
    </xf>
    <xf numFmtId="0" fontId="85"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4" fillId="2" borderId="5" xfId="0" applyFont="1" applyFill="1" applyBorder="1" applyAlignment="1">
      <alignment horizontal="center" vertical="center"/>
    </xf>
    <xf numFmtId="0" fontId="64" fillId="2" borderId="11" xfId="0" applyFont="1" applyFill="1" applyBorder="1" applyAlignment="1">
      <alignment horizontal="center" vertical="center"/>
    </xf>
    <xf numFmtId="0" fontId="64" fillId="2" borderId="21" xfId="0" applyFont="1" applyFill="1" applyBorder="1" applyAlignment="1">
      <alignment horizontal="center" vertical="center"/>
    </xf>
    <xf numFmtId="176" fontId="84" fillId="2" borderId="68" xfId="0" applyNumberFormat="1" applyFont="1" applyFill="1" applyBorder="1" applyAlignment="1">
      <alignment horizontal="center" vertical="center"/>
    </xf>
    <xf numFmtId="176" fontId="84" fillId="2" borderId="69" xfId="0" applyNumberFormat="1" applyFont="1" applyFill="1" applyBorder="1" applyAlignment="1">
      <alignment horizontal="center" vertical="center"/>
    </xf>
    <xf numFmtId="176" fontId="84" fillId="2" borderId="70" xfId="0" applyNumberFormat="1" applyFont="1" applyFill="1" applyBorder="1" applyAlignment="1">
      <alignment horizontal="center" vertical="center"/>
    </xf>
    <xf numFmtId="0" fontId="89" fillId="2" borderId="142" xfId="0" applyFont="1" applyFill="1" applyBorder="1" applyAlignment="1">
      <alignment horizontal="center" vertical="center" wrapText="1"/>
    </xf>
    <xf numFmtId="0" fontId="75" fillId="2" borderId="153" xfId="0" applyFont="1" applyFill="1" applyBorder="1" applyAlignment="1">
      <alignment horizontal="center" vertical="center"/>
    </xf>
    <xf numFmtId="0" fontId="75" fillId="2" borderId="154" xfId="0" applyFont="1" applyFill="1" applyBorder="1" applyAlignment="1">
      <alignment horizontal="center" vertical="center"/>
    </xf>
    <xf numFmtId="0" fontId="75" fillId="2" borderId="155" xfId="0" applyFont="1" applyFill="1" applyBorder="1" applyAlignment="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89" fillId="2" borderId="179" xfId="0" applyFont="1" applyFill="1" applyBorder="1" applyAlignment="1">
      <alignment horizontal="center" vertical="center"/>
    </xf>
    <xf numFmtId="0" fontId="89" fillId="2" borderId="180" xfId="0" applyFont="1" applyFill="1" applyBorder="1" applyAlignment="1">
      <alignment horizontal="center" vertical="center"/>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2"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0" xfId="2" applyFont="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xf numFmtId="0" fontId="74"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412420"/>
              <a:ext cx="17716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243250"/>
              <a:ext cx="177165" cy="26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3918525"/>
              <a:ext cx="17716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081200"/>
              <a:ext cx="17716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792200"/>
              <a:ext cx="177165" cy="16432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311087"/>
              <a:ext cx="17716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3832800"/>
              <a:ext cx="177165" cy="88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107650"/>
              <a:ext cx="177165" cy="2957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5993725"/>
              <a:ext cx="177165" cy="314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098875"/>
              <a:ext cx="177165"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0845" y="268865"/>
          <a:ext cx="4560670" cy="1283226"/>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243250"/>
              <a:ext cx="17716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024550"/>
              <a:ext cx="215265"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024550"/>
              <a:ext cx="215265"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1771" cy="379591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91440</xdr:colOff>
          <xdr:row>36</xdr:row>
          <xdr:rowOff>15240</xdr:rowOff>
        </xdr:from>
        <xdr:to>
          <xdr:col>2</xdr:col>
          <xdr:colOff>76200</xdr:colOff>
          <xdr:row>36</xdr:row>
          <xdr:rowOff>175260</xdr:rowOff>
        </xdr:to>
        <xdr:sp macro="" textlink="">
          <xdr:nvSpPr>
            <xdr:cNvPr id="48" name="Check Box 1" hidden="1">
              <a:extLst>
                <a:ext uri="{63B3BB69-23CF-44E3-9099-C40C66FF867C}">
                  <a14:compatExt spid="_x0000_s35841"/>
                </a:ext>
                <a:ext uri="{FF2B5EF4-FFF2-40B4-BE49-F238E27FC236}">
                  <a16:creationId xmlns:a16="http://schemas.microsoft.com/office/drawing/2014/main" id="{B3C78437-99A4-D0A1-373F-0C658492B3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43</xdr:row>
          <xdr:rowOff>53340</xdr:rowOff>
        </xdr:from>
        <xdr:to>
          <xdr:col>6</xdr:col>
          <xdr:colOff>15240</xdr:colOff>
          <xdr:row>43</xdr:row>
          <xdr:rowOff>220980</xdr:rowOff>
        </xdr:to>
        <xdr:sp macro="" textlink="">
          <xdr:nvSpPr>
            <xdr:cNvPr id="49" name="Check Box 2" hidden="1">
              <a:extLst>
                <a:ext uri="{63B3BB69-23CF-44E3-9099-C40C66FF867C}">
                  <a14:compatExt spid="_x0000_s35842"/>
                </a:ext>
                <a:ext uri="{FF2B5EF4-FFF2-40B4-BE49-F238E27FC236}">
                  <a16:creationId xmlns:a16="http://schemas.microsoft.com/office/drawing/2014/main" id="{13A9C186-D0A9-95BF-313F-670CA57B41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43</xdr:row>
          <xdr:rowOff>53340</xdr:rowOff>
        </xdr:from>
        <xdr:to>
          <xdr:col>10</xdr:col>
          <xdr:colOff>22860</xdr:colOff>
          <xdr:row>43</xdr:row>
          <xdr:rowOff>220980</xdr:rowOff>
        </xdr:to>
        <xdr:sp macro="" textlink="">
          <xdr:nvSpPr>
            <xdr:cNvPr id="50" name="Check Box 3" hidden="1">
              <a:extLst>
                <a:ext uri="{63B3BB69-23CF-44E3-9099-C40C66FF867C}">
                  <a14:compatExt spid="_x0000_s35843"/>
                </a:ext>
                <a:ext uri="{FF2B5EF4-FFF2-40B4-BE49-F238E27FC236}">
                  <a16:creationId xmlns:a16="http://schemas.microsoft.com/office/drawing/2014/main" id="{BEA31D7A-CA4F-4686-A527-3C674FC4A3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43</xdr:row>
          <xdr:rowOff>53340</xdr:rowOff>
        </xdr:from>
        <xdr:to>
          <xdr:col>16</xdr:col>
          <xdr:colOff>22860</xdr:colOff>
          <xdr:row>43</xdr:row>
          <xdr:rowOff>220980</xdr:rowOff>
        </xdr:to>
        <xdr:sp macro="" textlink="">
          <xdr:nvSpPr>
            <xdr:cNvPr id="51" name="Check Box 4" hidden="1">
              <a:extLst>
                <a:ext uri="{63B3BB69-23CF-44E3-9099-C40C66FF867C}">
                  <a14:compatExt spid="_x0000_s35844"/>
                </a:ext>
                <a:ext uri="{FF2B5EF4-FFF2-40B4-BE49-F238E27FC236}">
                  <a16:creationId xmlns:a16="http://schemas.microsoft.com/office/drawing/2014/main" id="{39E19B2E-54AD-87B3-E62A-E0EE89EC5F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43</xdr:row>
          <xdr:rowOff>53340</xdr:rowOff>
        </xdr:from>
        <xdr:to>
          <xdr:col>23</xdr:col>
          <xdr:colOff>22860</xdr:colOff>
          <xdr:row>43</xdr:row>
          <xdr:rowOff>220980</xdr:rowOff>
        </xdr:to>
        <xdr:sp macro="" textlink="">
          <xdr:nvSpPr>
            <xdr:cNvPr id="52" name="Check Box 5" hidden="1">
              <a:extLst>
                <a:ext uri="{63B3BB69-23CF-44E3-9099-C40C66FF867C}">
                  <a14:compatExt spid="_x0000_s35845"/>
                </a:ext>
                <a:ext uri="{FF2B5EF4-FFF2-40B4-BE49-F238E27FC236}">
                  <a16:creationId xmlns:a16="http://schemas.microsoft.com/office/drawing/2014/main" id="{9216F46D-FB0F-08B7-58E6-23B1D9579B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43</xdr:row>
          <xdr:rowOff>53340</xdr:rowOff>
        </xdr:from>
        <xdr:to>
          <xdr:col>27</xdr:col>
          <xdr:colOff>15240</xdr:colOff>
          <xdr:row>43</xdr:row>
          <xdr:rowOff>220980</xdr:rowOff>
        </xdr:to>
        <xdr:sp macro="" textlink="">
          <xdr:nvSpPr>
            <xdr:cNvPr id="53" name="Check Box 6" hidden="1">
              <a:extLst>
                <a:ext uri="{63B3BB69-23CF-44E3-9099-C40C66FF867C}">
                  <a14:compatExt spid="_x0000_s35846"/>
                </a:ext>
                <a:ext uri="{FF2B5EF4-FFF2-40B4-BE49-F238E27FC236}">
                  <a16:creationId xmlns:a16="http://schemas.microsoft.com/office/drawing/2014/main" id="{C8F72AD7-9B3B-50ED-74CC-77D0DA9BD9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175260</xdr:rowOff>
        </xdr:from>
        <xdr:to>
          <xdr:col>6</xdr:col>
          <xdr:colOff>15240</xdr:colOff>
          <xdr:row>46</xdr:row>
          <xdr:rowOff>15240</xdr:rowOff>
        </xdr:to>
        <xdr:sp macro="" textlink="">
          <xdr:nvSpPr>
            <xdr:cNvPr id="54" name="Check Box 7" hidden="1">
              <a:extLst>
                <a:ext uri="{63B3BB69-23CF-44E3-9099-C40C66FF867C}">
                  <a14:compatExt spid="_x0000_s35847"/>
                </a:ext>
                <a:ext uri="{FF2B5EF4-FFF2-40B4-BE49-F238E27FC236}">
                  <a16:creationId xmlns:a16="http://schemas.microsoft.com/office/drawing/2014/main" id="{4D8F67E1-CD37-C345-0234-BB5ECBB759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44</xdr:row>
          <xdr:rowOff>182880</xdr:rowOff>
        </xdr:from>
        <xdr:to>
          <xdr:col>13</xdr:col>
          <xdr:colOff>22860</xdr:colOff>
          <xdr:row>46</xdr:row>
          <xdr:rowOff>15240</xdr:rowOff>
        </xdr:to>
        <xdr:sp macro="" textlink="">
          <xdr:nvSpPr>
            <xdr:cNvPr id="55" name="Check Box 8" hidden="1">
              <a:extLst>
                <a:ext uri="{63B3BB69-23CF-44E3-9099-C40C66FF867C}">
                  <a14:compatExt spid="_x0000_s35848"/>
                </a:ext>
                <a:ext uri="{FF2B5EF4-FFF2-40B4-BE49-F238E27FC236}">
                  <a16:creationId xmlns:a16="http://schemas.microsoft.com/office/drawing/2014/main" id="{94955F01-E16F-27B7-4D74-DEB073674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44</xdr:row>
          <xdr:rowOff>182880</xdr:rowOff>
        </xdr:from>
        <xdr:to>
          <xdr:col>20</xdr:col>
          <xdr:colOff>22860</xdr:colOff>
          <xdr:row>46</xdr:row>
          <xdr:rowOff>15240</xdr:rowOff>
        </xdr:to>
        <xdr:sp macro="" textlink="">
          <xdr:nvSpPr>
            <xdr:cNvPr id="56" name="Check Box 9" hidden="1">
              <a:extLst>
                <a:ext uri="{63B3BB69-23CF-44E3-9099-C40C66FF867C}">
                  <a14:compatExt spid="_x0000_s35849"/>
                </a:ext>
                <a:ext uri="{FF2B5EF4-FFF2-40B4-BE49-F238E27FC236}">
                  <a16:creationId xmlns:a16="http://schemas.microsoft.com/office/drawing/2014/main" id="{86603562-8E1D-F4D3-B4F0-29E8108E8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53</xdr:row>
          <xdr:rowOff>22860</xdr:rowOff>
        </xdr:from>
        <xdr:to>
          <xdr:col>23</xdr:col>
          <xdr:colOff>22860</xdr:colOff>
          <xdr:row>54</xdr:row>
          <xdr:rowOff>0</xdr:rowOff>
        </xdr:to>
        <xdr:sp macro="" textlink="">
          <xdr:nvSpPr>
            <xdr:cNvPr id="57" name="Check Box 10" hidden="1">
              <a:extLst>
                <a:ext uri="{63B3BB69-23CF-44E3-9099-C40C66FF867C}">
                  <a14:compatExt spid="_x0000_s35850"/>
                </a:ext>
                <a:ext uri="{FF2B5EF4-FFF2-40B4-BE49-F238E27FC236}">
                  <a16:creationId xmlns:a16="http://schemas.microsoft.com/office/drawing/2014/main" id="{039EC6D4-2ACB-1867-3A46-BCCF9B7A49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22860</xdr:rowOff>
        </xdr:from>
        <xdr:to>
          <xdr:col>27</xdr:col>
          <xdr:colOff>22860</xdr:colOff>
          <xdr:row>54</xdr:row>
          <xdr:rowOff>0</xdr:rowOff>
        </xdr:to>
        <xdr:sp macro="" textlink="">
          <xdr:nvSpPr>
            <xdr:cNvPr id="58" name="Check Box 11" hidden="1">
              <a:extLst>
                <a:ext uri="{63B3BB69-23CF-44E3-9099-C40C66FF867C}">
                  <a14:compatExt spid="_x0000_s35851"/>
                </a:ext>
                <a:ext uri="{FF2B5EF4-FFF2-40B4-BE49-F238E27FC236}">
                  <a16:creationId xmlns:a16="http://schemas.microsoft.com/office/drawing/2014/main" id="{B9406399-5A02-5485-221B-886B7AE1F4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121920</xdr:rowOff>
        </xdr:from>
        <xdr:to>
          <xdr:col>6</xdr:col>
          <xdr:colOff>7620</xdr:colOff>
          <xdr:row>55</xdr:row>
          <xdr:rowOff>60960</xdr:rowOff>
        </xdr:to>
        <xdr:sp macro="" textlink="">
          <xdr:nvSpPr>
            <xdr:cNvPr id="59" name="Check Box 12" hidden="1">
              <a:extLst>
                <a:ext uri="{63B3BB69-23CF-44E3-9099-C40C66FF867C}">
                  <a14:compatExt spid="_x0000_s35852"/>
                </a:ext>
                <a:ext uri="{FF2B5EF4-FFF2-40B4-BE49-F238E27FC236}">
                  <a16:creationId xmlns:a16="http://schemas.microsoft.com/office/drawing/2014/main" id="{13ACA246-6AD1-B5DB-3A7F-C0DD7839A2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97</xdr:row>
          <xdr:rowOff>7620</xdr:rowOff>
        </xdr:from>
        <xdr:to>
          <xdr:col>3</xdr:col>
          <xdr:colOff>83820</xdr:colOff>
          <xdr:row>97</xdr:row>
          <xdr:rowOff>175260</xdr:rowOff>
        </xdr:to>
        <xdr:sp macro="" textlink="">
          <xdr:nvSpPr>
            <xdr:cNvPr id="60" name="Check Box 13" hidden="1">
              <a:extLst>
                <a:ext uri="{63B3BB69-23CF-44E3-9099-C40C66FF867C}">
                  <a14:compatExt spid="_x0000_s35853"/>
                </a:ext>
                <a:ext uri="{FF2B5EF4-FFF2-40B4-BE49-F238E27FC236}">
                  <a16:creationId xmlns:a16="http://schemas.microsoft.com/office/drawing/2014/main" id="{8EB45972-489B-ACC3-A78B-3C022FE78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102</xdr:row>
          <xdr:rowOff>38100</xdr:rowOff>
        </xdr:from>
        <xdr:to>
          <xdr:col>13</xdr:col>
          <xdr:colOff>83820</xdr:colOff>
          <xdr:row>102</xdr:row>
          <xdr:rowOff>220980</xdr:rowOff>
        </xdr:to>
        <xdr:sp macro="" textlink="">
          <xdr:nvSpPr>
            <xdr:cNvPr id="61" name="Check Box 14" hidden="1">
              <a:extLst>
                <a:ext uri="{63B3BB69-23CF-44E3-9099-C40C66FF867C}">
                  <a14:compatExt spid="_x0000_s35854"/>
                </a:ext>
                <a:ext uri="{FF2B5EF4-FFF2-40B4-BE49-F238E27FC236}">
                  <a16:creationId xmlns:a16="http://schemas.microsoft.com/office/drawing/2014/main" id="{97A093FB-1EB6-B8C1-1A6B-03D1575E44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104</xdr:row>
          <xdr:rowOff>160020</xdr:rowOff>
        </xdr:from>
        <xdr:to>
          <xdr:col>3</xdr:col>
          <xdr:colOff>83820</xdr:colOff>
          <xdr:row>106</xdr:row>
          <xdr:rowOff>0</xdr:rowOff>
        </xdr:to>
        <xdr:sp macro="" textlink="">
          <xdr:nvSpPr>
            <xdr:cNvPr id="62" name="Check Box 15" hidden="1">
              <a:extLst>
                <a:ext uri="{63B3BB69-23CF-44E3-9099-C40C66FF867C}">
                  <a14:compatExt spid="_x0000_s35855"/>
                </a:ext>
                <a:ext uri="{FF2B5EF4-FFF2-40B4-BE49-F238E27FC236}">
                  <a16:creationId xmlns:a16="http://schemas.microsoft.com/office/drawing/2014/main" id="{62D8006A-F68A-7D0A-7822-1D757259AE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113</xdr:row>
          <xdr:rowOff>38100</xdr:rowOff>
        </xdr:from>
        <xdr:to>
          <xdr:col>13</xdr:col>
          <xdr:colOff>83820</xdr:colOff>
          <xdr:row>113</xdr:row>
          <xdr:rowOff>205740</xdr:rowOff>
        </xdr:to>
        <xdr:sp macro="" textlink="">
          <xdr:nvSpPr>
            <xdr:cNvPr id="63" name="Check Box 16" hidden="1">
              <a:extLst>
                <a:ext uri="{63B3BB69-23CF-44E3-9099-C40C66FF867C}">
                  <a14:compatExt spid="_x0000_s35856"/>
                </a:ext>
                <a:ext uri="{FF2B5EF4-FFF2-40B4-BE49-F238E27FC236}">
                  <a16:creationId xmlns:a16="http://schemas.microsoft.com/office/drawing/2014/main" id="{90F82486-0F8F-CAFA-C54D-C805FA2DA6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117</xdr:row>
          <xdr:rowOff>22860</xdr:rowOff>
        </xdr:from>
        <xdr:to>
          <xdr:col>2</xdr:col>
          <xdr:colOff>60960</xdr:colOff>
          <xdr:row>117</xdr:row>
          <xdr:rowOff>198120</xdr:rowOff>
        </xdr:to>
        <xdr:sp macro="" textlink="">
          <xdr:nvSpPr>
            <xdr:cNvPr id="35840" name="Check Box 17" hidden="1">
              <a:extLst>
                <a:ext uri="{63B3BB69-23CF-44E3-9099-C40C66FF867C}">
                  <a14:compatExt spid="_x0000_s35857"/>
                </a:ext>
                <a:ext uri="{FF2B5EF4-FFF2-40B4-BE49-F238E27FC236}">
                  <a16:creationId xmlns:a16="http://schemas.microsoft.com/office/drawing/2014/main" id="{1552077B-BA65-EE8E-EF35-D9C3C718F5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124</xdr:row>
          <xdr:rowOff>45720</xdr:rowOff>
        </xdr:from>
        <xdr:to>
          <xdr:col>13</xdr:col>
          <xdr:colOff>83820</xdr:colOff>
          <xdr:row>124</xdr:row>
          <xdr:rowOff>236220</xdr:rowOff>
        </xdr:to>
        <xdr:sp macro="" textlink="">
          <xdr:nvSpPr>
            <xdr:cNvPr id="35902" name="Check Box 18" hidden="1">
              <a:extLst>
                <a:ext uri="{63B3BB69-23CF-44E3-9099-C40C66FF867C}">
                  <a14:compatExt spid="_x0000_s35858"/>
                </a:ext>
                <a:ext uri="{FF2B5EF4-FFF2-40B4-BE49-F238E27FC236}">
                  <a16:creationId xmlns:a16="http://schemas.microsoft.com/office/drawing/2014/main" id="{A7C7A580-C2A6-4096-EF77-DA3B7D93E1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175260</xdr:rowOff>
        </xdr:from>
        <xdr:to>
          <xdr:col>8</xdr:col>
          <xdr:colOff>22860</xdr:colOff>
          <xdr:row>108</xdr:row>
          <xdr:rowOff>152400</xdr:rowOff>
        </xdr:to>
        <xdr:sp macro="" textlink="">
          <xdr:nvSpPr>
            <xdr:cNvPr id="35903" name="Check Box 19" hidden="1">
              <a:extLst>
                <a:ext uri="{63B3BB69-23CF-44E3-9099-C40C66FF867C}">
                  <a14:compatExt spid="_x0000_s35859"/>
                </a:ext>
                <a:ext uri="{FF2B5EF4-FFF2-40B4-BE49-F238E27FC236}">
                  <a16:creationId xmlns:a16="http://schemas.microsoft.com/office/drawing/2014/main" id="{D0688F30-1640-33D8-E450-960982A16A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190500</xdr:rowOff>
        </xdr:from>
        <xdr:to>
          <xdr:col>8</xdr:col>
          <xdr:colOff>22860</xdr:colOff>
          <xdr:row>110</xdr:row>
          <xdr:rowOff>167640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DB938DA4-2C32-4849-C91A-EDE40B3353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119</xdr:row>
          <xdr:rowOff>7620</xdr:rowOff>
        </xdr:from>
        <xdr:to>
          <xdr:col>7</xdr:col>
          <xdr:colOff>0</xdr:colOff>
          <xdr:row>119</xdr:row>
          <xdr:rowOff>243840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BC9E8591-09F0-36A5-9BFE-4119C830A4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120</xdr:row>
          <xdr:rowOff>91440</xdr:rowOff>
        </xdr:from>
        <xdr:to>
          <xdr:col>7</xdr:col>
          <xdr:colOff>0</xdr:colOff>
          <xdr:row>120</xdr:row>
          <xdr:rowOff>266700</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2F04D71C-FB62-5DE5-8841-21549628F8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121</xdr:row>
          <xdr:rowOff>114300</xdr:rowOff>
        </xdr:from>
        <xdr:to>
          <xdr:col>7</xdr:col>
          <xdr:colOff>0</xdr:colOff>
          <xdr:row>121</xdr:row>
          <xdr:rowOff>266700</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F2A37C20-1FA7-9469-8231-F636D9FFCC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152</xdr:row>
          <xdr:rowOff>121920</xdr:rowOff>
        </xdr:from>
        <xdr:to>
          <xdr:col>6</xdr:col>
          <xdr:colOff>0</xdr:colOff>
          <xdr:row>154</xdr:row>
          <xdr:rowOff>15240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4EE57786-E972-8C6B-93B7-681C01E56B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153</xdr:row>
          <xdr:rowOff>129540</xdr:rowOff>
        </xdr:from>
        <xdr:to>
          <xdr:col>6</xdr:col>
          <xdr:colOff>0</xdr:colOff>
          <xdr:row>155</xdr:row>
          <xdr:rowOff>22860</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4C52BCDC-6543-1BF8-C2D9-B062740A2C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154</xdr:row>
          <xdr:rowOff>121920</xdr:rowOff>
        </xdr:from>
        <xdr:to>
          <xdr:col>6</xdr:col>
          <xdr:colOff>0</xdr:colOff>
          <xdr:row>156</xdr:row>
          <xdr:rowOff>22860</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F0201B1F-602C-57A2-ADE8-206F094D5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155</xdr:row>
          <xdr:rowOff>121920</xdr:rowOff>
        </xdr:from>
        <xdr:to>
          <xdr:col>6</xdr:col>
          <xdr:colOff>0</xdr:colOff>
          <xdr:row>157</xdr:row>
          <xdr:rowOff>22860</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0D6E8F8E-3607-2C26-64B1-990B6CF99F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30480</xdr:rowOff>
        </xdr:from>
        <xdr:to>
          <xdr:col>6</xdr:col>
          <xdr:colOff>0</xdr:colOff>
          <xdr:row>157</xdr:row>
          <xdr:rowOff>205740</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2540108A-0D2B-7668-4D26-2DD74081BA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236220</xdr:rowOff>
        </xdr:from>
        <xdr:to>
          <xdr:col>6</xdr:col>
          <xdr:colOff>0</xdr:colOff>
          <xdr:row>159</xdr:row>
          <xdr:rowOff>22860</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A2D566FC-40E6-CE23-9B02-6140874534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158</xdr:row>
          <xdr:rowOff>114300</xdr:rowOff>
        </xdr:from>
        <xdr:to>
          <xdr:col>6</xdr:col>
          <xdr:colOff>0</xdr:colOff>
          <xdr:row>160</xdr:row>
          <xdr:rowOff>22860</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8FC6F389-DC05-DF6A-6682-FC41B1A47F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159</xdr:row>
          <xdr:rowOff>114300</xdr:rowOff>
        </xdr:from>
        <xdr:to>
          <xdr:col>6</xdr:col>
          <xdr:colOff>0</xdr:colOff>
          <xdr:row>161</xdr:row>
          <xdr:rowOff>22860</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D8FACB50-0942-01BF-314C-FC1E8DC2BD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160</xdr:row>
          <xdr:rowOff>114300</xdr:rowOff>
        </xdr:from>
        <xdr:to>
          <xdr:col>6</xdr:col>
          <xdr:colOff>0</xdr:colOff>
          <xdr:row>162</xdr:row>
          <xdr:rowOff>22860</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7E9D7B6D-5EC5-137B-8D7C-921B75105B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22860</xdr:rowOff>
        </xdr:from>
        <xdr:to>
          <xdr:col>6</xdr:col>
          <xdr:colOff>0</xdr:colOff>
          <xdr:row>162</xdr:row>
          <xdr:rowOff>198120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B9AB2EC7-A21C-DC1B-CBE7-B03267AA10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213360</xdr:rowOff>
        </xdr:from>
        <xdr:to>
          <xdr:col>6</xdr:col>
          <xdr:colOff>0</xdr:colOff>
          <xdr:row>164</xdr:row>
          <xdr:rowOff>22860</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9B109518-5465-857D-B386-0715917BBE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163</xdr:row>
          <xdr:rowOff>114300</xdr:rowOff>
        </xdr:from>
        <xdr:to>
          <xdr:col>6</xdr:col>
          <xdr:colOff>0</xdr:colOff>
          <xdr:row>165</xdr:row>
          <xdr:rowOff>22860</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815A0531-6DDE-9C91-213F-4DE69F54DB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165</xdr:row>
          <xdr:rowOff>22860</xdr:rowOff>
        </xdr:from>
        <xdr:to>
          <xdr:col>6</xdr:col>
          <xdr:colOff>0</xdr:colOff>
          <xdr:row>165</xdr:row>
          <xdr:rowOff>198120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144F668B-2FB4-8956-66C6-31020F5568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165</xdr:row>
          <xdr:rowOff>205740</xdr:rowOff>
        </xdr:from>
        <xdr:to>
          <xdr:col>6</xdr:col>
          <xdr:colOff>0</xdr:colOff>
          <xdr:row>167</xdr:row>
          <xdr:rowOff>22860</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B404E1EE-C7A4-CBDA-E152-A3EFAF4583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166</xdr:row>
          <xdr:rowOff>114300</xdr:rowOff>
        </xdr:from>
        <xdr:to>
          <xdr:col>6</xdr:col>
          <xdr:colOff>0</xdr:colOff>
          <xdr:row>168</xdr:row>
          <xdr:rowOff>22860</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5F0F95B9-4F60-6A10-CA62-B95D3BE8D8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167</xdr:row>
          <xdr:rowOff>114300</xdr:rowOff>
        </xdr:from>
        <xdr:to>
          <xdr:col>6</xdr:col>
          <xdr:colOff>0</xdr:colOff>
          <xdr:row>169</xdr:row>
          <xdr:rowOff>22860</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60D64EB5-B0EA-0433-392C-E85F9A6E8E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168</xdr:row>
          <xdr:rowOff>114300</xdr:rowOff>
        </xdr:from>
        <xdr:to>
          <xdr:col>6</xdr:col>
          <xdr:colOff>0</xdr:colOff>
          <xdr:row>170</xdr:row>
          <xdr:rowOff>22860</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15752E51-4F03-5114-3695-AA9196D96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170</xdr:row>
          <xdr:rowOff>22860</xdr:rowOff>
        </xdr:from>
        <xdr:to>
          <xdr:col>6</xdr:col>
          <xdr:colOff>0</xdr:colOff>
          <xdr:row>170</xdr:row>
          <xdr:rowOff>182880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832CDB1F-51B6-14E9-03BA-7483940C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170</xdr:row>
          <xdr:rowOff>205740</xdr:rowOff>
        </xdr:from>
        <xdr:to>
          <xdr:col>6</xdr:col>
          <xdr:colOff>0</xdr:colOff>
          <xdr:row>172</xdr:row>
          <xdr:rowOff>22860</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96DDD3B2-5EDA-532A-633A-67411CDB6C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171</xdr:row>
          <xdr:rowOff>114300</xdr:rowOff>
        </xdr:from>
        <xdr:to>
          <xdr:col>6</xdr:col>
          <xdr:colOff>0</xdr:colOff>
          <xdr:row>173</xdr:row>
          <xdr:rowOff>22860</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DF25CD29-BE57-9AF0-BC10-61A084AEAB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172</xdr:row>
          <xdr:rowOff>114300</xdr:rowOff>
        </xdr:from>
        <xdr:to>
          <xdr:col>6</xdr:col>
          <xdr:colOff>0</xdr:colOff>
          <xdr:row>174</xdr:row>
          <xdr:rowOff>22860</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E4E346E4-7D6D-42DA-FE9A-58BC136802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172</xdr:row>
          <xdr:rowOff>114300</xdr:rowOff>
        </xdr:from>
        <xdr:to>
          <xdr:col>6</xdr:col>
          <xdr:colOff>0</xdr:colOff>
          <xdr:row>174</xdr:row>
          <xdr:rowOff>22860</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D969273C-31B9-5004-DEC3-6A3D2E1386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173</xdr:row>
          <xdr:rowOff>114300</xdr:rowOff>
        </xdr:from>
        <xdr:to>
          <xdr:col>6</xdr:col>
          <xdr:colOff>0</xdr:colOff>
          <xdr:row>175</xdr:row>
          <xdr:rowOff>22860</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22C19088-C7B1-52AA-A9F3-2CD3973A7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174</xdr:row>
          <xdr:rowOff>114300</xdr:rowOff>
        </xdr:from>
        <xdr:to>
          <xdr:col>6</xdr:col>
          <xdr:colOff>0</xdr:colOff>
          <xdr:row>176</xdr:row>
          <xdr:rowOff>22860</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7D98BBA6-FE6C-BB5C-80AF-57B32B9B0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175</xdr:row>
          <xdr:rowOff>114300</xdr:rowOff>
        </xdr:from>
        <xdr:to>
          <xdr:col>6</xdr:col>
          <xdr:colOff>0</xdr:colOff>
          <xdr:row>177</xdr:row>
          <xdr:rowOff>22860</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A31751C9-B5FB-8DB5-4639-5F5C65EE65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180</xdr:row>
          <xdr:rowOff>38100</xdr:rowOff>
        </xdr:from>
        <xdr:to>
          <xdr:col>6</xdr:col>
          <xdr:colOff>7620</xdr:colOff>
          <xdr:row>180</xdr:row>
          <xdr:rowOff>213360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E6D6B5FD-0324-9940-1448-583CB5502A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181</xdr:row>
          <xdr:rowOff>7620</xdr:rowOff>
        </xdr:from>
        <xdr:to>
          <xdr:col>6</xdr:col>
          <xdr:colOff>15240</xdr:colOff>
          <xdr:row>181</xdr:row>
          <xdr:rowOff>182880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C7DE678F-D251-1A8C-D66B-63857D7F1B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38100</xdr:rowOff>
        </xdr:from>
        <xdr:to>
          <xdr:col>1</xdr:col>
          <xdr:colOff>175260</xdr:colOff>
          <xdr:row>186</xdr:row>
          <xdr:rowOff>205740</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FD346254-74FC-B405-96D5-D5466C5B3F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91440</xdr:rowOff>
        </xdr:from>
        <xdr:to>
          <xdr:col>1</xdr:col>
          <xdr:colOff>167640</xdr:colOff>
          <xdr:row>187</xdr:row>
          <xdr:rowOff>274320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C6E9862E-626E-5124-3B5E-557D07909B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83820</xdr:rowOff>
        </xdr:from>
        <xdr:to>
          <xdr:col>1</xdr:col>
          <xdr:colOff>175260</xdr:colOff>
          <xdr:row>188</xdr:row>
          <xdr:rowOff>266700</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9F203E2D-1B95-0737-0621-4B62BCDC35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15240</xdr:rowOff>
        </xdr:from>
        <xdr:to>
          <xdr:col>1</xdr:col>
          <xdr:colOff>175260</xdr:colOff>
          <xdr:row>189</xdr:row>
          <xdr:rowOff>198120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3C532341-8F75-E81D-B6A4-6EC06E7E7B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15240</xdr:rowOff>
        </xdr:from>
        <xdr:to>
          <xdr:col>1</xdr:col>
          <xdr:colOff>175260</xdr:colOff>
          <xdr:row>190</xdr:row>
          <xdr:rowOff>198120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20EFD38D-2F8C-3AD0-AF53-DDAD75328F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213360</xdr:rowOff>
        </xdr:from>
        <xdr:to>
          <xdr:col>1</xdr:col>
          <xdr:colOff>175260</xdr:colOff>
          <xdr:row>192</xdr:row>
          <xdr:rowOff>22860</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94D12103-4205-987E-3DE3-C6334A3D49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74</xdr:row>
          <xdr:rowOff>22860</xdr:rowOff>
        </xdr:from>
        <xdr:to>
          <xdr:col>3</xdr:col>
          <xdr:colOff>83820</xdr:colOff>
          <xdr:row>74</xdr:row>
          <xdr:rowOff>198120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0554DB8E-201D-48C1-22C7-989C1A8D5C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134</xdr:row>
          <xdr:rowOff>114300</xdr:rowOff>
        </xdr:from>
        <xdr:to>
          <xdr:col>2</xdr:col>
          <xdr:colOff>152400</xdr:colOff>
          <xdr:row>136</xdr:row>
          <xdr:rowOff>30480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A87E2F18-2A50-3CFF-8263-61C721F4BE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135</xdr:row>
          <xdr:rowOff>129540</xdr:rowOff>
        </xdr:from>
        <xdr:to>
          <xdr:col>2</xdr:col>
          <xdr:colOff>137160</xdr:colOff>
          <xdr:row>137</xdr:row>
          <xdr:rowOff>30480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F110C7EE-D0C7-2ABA-E3FF-E3E66C898FB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22860</xdr:rowOff>
        </xdr:from>
        <xdr:to>
          <xdr:col>2</xdr:col>
          <xdr:colOff>137160</xdr:colOff>
          <xdr:row>137</xdr:row>
          <xdr:rowOff>251460</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EB5ADC1A-B09F-529E-C7B7-3351B3F12D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236220</xdr:rowOff>
        </xdr:from>
        <xdr:to>
          <xdr:col>2</xdr:col>
          <xdr:colOff>137160</xdr:colOff>
          <xdr:row>139</xdr:row>
          <xdr:rowOff>30480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03891859-0662-15E9-66C6-860DDE88BB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2470" y="4196715"/>
          <a:ext cx="308610" cy="40386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1040" y="4745355"/>
          <a:ext cx="308610" cy="712470"/>
          <a:chOff x="4479758" y="4496302"/>
          <a:chExt cx="301792" cy="780035"/>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1040" y="5602603"/>
          <a:ext cx="308610" cy="692375"/>
          <a:chOff x="4549825" y="5456606"/>
          <a:chExt cx="308371" cy="762891"/>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2640" y="8905022"/>
          <a:ext cx="308610" cy="373380"/>
          <a:chOff x="5763126" y="8931920"/>
          <a:chExt cx="301792" cy="494793"/>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1040" y="6459855"/>
          <a:ext cx="308610" cy="636270"/>
          <a:chOff x="4549825" y="6438942"/>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86264" y="8049350"/>
          <a:ext cx="222482" cy="696495"/>
          <a:chOff x="5767613" y="8168780"/>
          <a:chExt cx="217582" cy="792437"/>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2640" y="4181475"/>
          <a:ext cx="30861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2640" y="4753701"/>
          <a:ext cx="308610" cy="68498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2640" y="5602605"/>
          <a:ext cx="308610" cy="712470"/>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2640" y="6459855"/>
          <a:ext cx="308610" cy="636270"/>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6638" y="7225721"/>
          <a:ext cx="229138" cy="705189"/>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1626" y="8047692"/>
          <a:ext cx="205963" cy="737102"/>
          <a:chOff x="4538974" y="8166081"/>
          <a:chExt cx="208607" cy="749766"/>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2937" y="7227910"/>
          <a:ext cx="308612" cy="699550"/>
          <a:chOff x="5809589" y="7290599"/>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91137"/>
                </a:ext>
                <a:ext uri="{FF2B5EF4-FFF2-40B4-BE49-F238E27FC236}">
                  <a16:creationId xmlns:a16="http://schemas.microsoft.com/office/drawing/2014/main" id="{1B20EBA5-A646-012B-9693-2A46DC8EE7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91138"/>
                </a:ext>
                <a:ext uri="{FF2B5EF4-FFF2-40B4-BE49-F238E27FC236}">
                  <a16:creationId xmlns:a16="http://schemas.microsoft.com/office/drawing/2014/main" id="{4F9E1EAB-2473-5105-A71F-E0F190E503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91139"/>
                </a:ext>
                <a:ext uri="{FF2B5EF4-FFF2-40B4-BE49-F238E27FC236}">
                  <a16:creationId xmlns:a16="http://schemas.microsoft.com/office/drawing/2014/main" id="{EB82AA25-39C3-3130-824C-7ECACD78CA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91140"/>
                </a:ext>
                <a:ext uri="{FF2B5EF4-FFF2-40B4-BE49-F238E27FC236}">
                  <a16:creationId xmlns:a16="http://schemas.microsoft.com/office/drawing/2014/main" id="{65A0BD3D-390E-EA5F-8BC6-65993C7C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91141"/>
                </a:ext>
                <a:ext uri="{FF2B5EF4-FFF2-40B4-BE49-F238E27FC236}">
                  <a16:creationId xmlns:a16="http://schemas.microsoft.com/office/drawing/2014/main" id="{7126B4BF-4CE1-6C59-DB99-D888A4058A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91142"/>
                </a:ext>
                <a:ext uri="{FF2B5EF4-FFF2-40B4-BE49-F238E27FC236}">
                  <a16:creationId xmlns:a16="http://schemas.microsoft.com/office/drawing/2014/main" id="{8F10A4DC-BE8A-9443-6ECF-062190313E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91143"/>
                </a:ext>
                <a:ext uri="{FF2B5EF4-FFF2-40B4-BE49-F238E27FC236}">
                  <a16:creationId xmlns:a16="http://schemas.microsoft.com/office/drawing/2014/main" id="{FAB3CCC0-95A0-18DA-E63A-F16902FD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91144"/>
                </a:ext>
                <a:ext uri="{FF2B5EF4-FFF2-40B4-BE49-F238E27FC236}">
                  <a16:creationId xmlns:a16="http://schemas.microsoft.com/office/drawing/2014/main" id="{D803C073-8887-A546-039E-5745ED2F6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91145"/>
                </a:ext>
                <a:ext uri="{FF2B5EF4-FFF2-40B4-BE49-F238E27FC236}">
                  <a16:creationId xmlns:a16="http://schemas.microsoft.com/office/drawing/2014/main" id="{3DF70093-9318-62F2-4B7C-EFE89D10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91146"/>
                </a:ext>
                <a:ext uri="{FF2B5EF4-FFF2-40B4-BE49-F238E27FC236}">
                  <a16:creationId xmlns:a16="http://schemas.microsoft.com/office/drawing/2014/main" id="{B9536513-BB55-73E8-2CBE-FA0E20C7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91147"/>
                </a:ext>
                <a:ext uri="{FF2B5EF4-FFF2-40B4-BE49-F238E27FC236}">
                  <a16:creationId xmlns:a16="http://schemas.microsoft.com/office/drawing/2014/main" id="{A407387E-A057-BFA8-5CBE-A6B66658D8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91148"/>
                </a:ext>
                <a:ext uri="{FF2B5EF4-FFF2-40B4-BE49-F238E27FC236}">
                  <a16:creationId xmlns:a16="http://schemas.microsoft.com/office/drawing/2014/main" id="{B5C32B94-333D-F4D6-88D7-5C875BC1CB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91136" name="Group Box 13" hidden="1">
              <a:extLst>
                <a:ext uri="{63B3BB69-23CF-44E3-9099-C40C66FF867C}">
                  <a14:compatExt spid="_x0000_s91149"/>
                </a:ext>
                <a:ext uri="{FF2B5EF4-FFF2-40B4-BE49-F238E27FC236}">
                  <a16:creationId xmlns:a16="http://schemas.microsoft.com/office/drawing/2014/main" id="{B715772C-6A12-2B9D-C7D3-74EF40ADCA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91186" name="Group Box 14" hidden="1">
              <a:extLst>
                <a:ext uri="{63B3BB69-23CF-44E3-9099-C40C66FF867C}">
                  <a14:compatExt spid="_x0000_s91150"/>
                </a:ext>
                <a:ext uri="{FF2B5EF4-FFF2-40B4-BE49-F238E27FC236}">
                  <a16:creationId xmlns:a16="http://schemas.microsoft.com/office/drawing/2014/main" id="{E6518881-019C-5DAE-36E3-00286F3AF9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91187" name="Group Box 15" hidden="1">
              <a:extLst>
                <a:ext uri="{63B3BB69-23CF-44E3-9099-C40C66FF867C}">
                  <a14:compatExt spid="_x0000_s91151"/>
                </a:ext>
                <a:ext uri="{FF2B5EF4-FFF2-40B4-BE49-F238E27FC236}">
                  <a16:creationId xmlns:a16="http://schemas.microsoft.com/office/drawing/2014/main" id="{C833E64E-9FE5-CF55-9F05-BADD509DB7E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91188" name="Group Box 16" hidden="1">
              <a:extLst>
                <a:ext uri="{63B3BB69-23CF-44E3-9099-C40C66FF867C}">
                  <a14:compatExt spid="_x0000_s91152"/>
                </a:ext>
                <a:ext uri="{FF2B5EF4-FFF2-40B4-BE49-F238E27FC236}">
                  <a16:creationId xmlns:a16="http://schemas.microsoft.com/office/drawing/2014/main" id="{29857F9D-EE96-8701-FFC3-9027500FFC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91189" name="Option Button 17" hidden="1">
              <a:extLst>
                <a:ext uri="{63B3BB69-23CF-44E3-9099-C40C66FF867C}">
                  <a14:compatExt spid="_x0000_s91153"/>
                </a:ext>
                <a:ext uri="{FF2B5EF4-FFF2-40B4-BE49-F238E27FC236}">
                  <a16:creationId xmlns:a16="http://schemas.microsoft.com/office/drawing/2014/main" id="{17B644EF-5DA5-FB8E-4784-623D77F700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91190" name="Option Button 18" hidden="1">
              <a:extLst>
                <a:ext uri="{63B3BB69-23CF-44E3-9099-C40C66FF867C}">
                  <a14:compatExt spid="_x0000_s91154"/>
                </a:ext>
                <a:ext uri="{FF2B5EF4-FFF2-40B4-BE49-F238E27FC236}">
                  <a16:creationId xmlns:a16="http://schemas.microsoft.com/office/drawing/2014/main" id="{D31D3147-EA4A-E2C5-85FD-3BE9A4500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91191" name="Option Button 19" hidden="1">
              <a:extLst>
                <a:ext uri="{63B3BB69-23CF-44E3-9099-C40C66FF867C}">
                  <a14:compatExt spid="_x0000_s91155"/>
                </a:ext>
                <a:ext uri="{FF2B5EF4-FFF2-40B4-BE49-F238E27FC236}">
                  <a16:creationId xmlns:a16="http://schemas.microsoft.com/office/drawing/2014/main" id="{99520FFB-BDBF-5D43-9D76-1A8869B8AA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91192" name="Group Box 20" hidden="1">
              <a:extLst>
                <a:ext uri="{63B3BB69-23CF-44E3-9099-C40C66FF867C}">
                  <a14:compatExt spid="_x0000_s91156"/>
                </a:ext>
                <a:ext uri="{FF2B5EF4-FFF2-40B4-BE49-F238E27FC236}">
                  <a16:creationId xmlns:a16="http://schemas.microsoft.com/office/drawing/2014/main" id="{19ABEAEC-D195-73CC-F2DE-DC830B297C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91193" name="Group Box 21" hidden="1">
              <a:extLst>
                <a:ext uri="{63B3BB69-23CF-44E3-9099-C40C66FF867C}">
                  <a14:compatExt spid="_x0000_s91157"/>
                </a:ext>
                <a:ext uri="{FF2B5EF4-FFF2-40B4-BE49-F238E27FC236}">
                  <a16:creationId xmlns:a16="http://schemas.microsoft.com/office/drawing/2014/main" id="{49991BAA-9684-B1DC-4737-347E6CE842B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91194" name="Group Box 22" hidden="1">
              <a:extLst>
                <a:ext uri="{63B3BB69-23CF-44E3-9099-C40C66FF867C}">
                  <a14:compatExt spid="_x0000_s91158"/>
                </a:ext>
                <a:ext uri="{FF2B5EF4-FFF2-40B4-BE49-F238E27FC236}">
                  <a16:creationId xmlns:a16="http://schemas.microsoft.com/office/drawing/2014/main" id="{C65CD6E5-CFB7-4B8B-7180-CD645E649F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91195" name="Group Box 23" hidden="1">
              <a:extLst>
                <a:ext uri="{63B3BB69-23CF-44E3-9099-C40C66FF867C}">
                  <a14:compatExt spid="_x0000_s91159"/>
                </a:ext>
                <a:ext uri="{FF2B5EF4-FFF2-40B4-BE49-F238E27FC236}">
                  <a16:creationId xmlns:a16="http://schemas.microsoft.com/office/drawing/2014/main" id="{26AD0448-1712-89BA-DFC8-50C8876C7B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91196" name="Group Box 24" hidden="1">
              <a:extLst>
                <a:ext uri="{63B3BB69-23CF-44E3-9099-C40C66FF867C}">
                  <a14:compatExt spid="_x0000_s91160"/>
                </a:ext>
                <a:ext uri="{FF2B5EF4-FFF2-40B4-BE49-F238E27FC236}">
                  <a16:creationId xmlns:a16="http://schemas.microsoft.com/office/drawing/2014/main" id="{7A4822A0-ACC5-0EB3-0397-1942CF55D9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91197" name="Group Box 25" hidden="1">
              <a:extLst>
                <a:ext uri="{63B3BB69-23CF-44E3-9099-C40C66FF867C}">
                  <a14:compatExt spid="_x0000_s91161"/>
                </a:ext>
                <a:ext uri="{FF2B5EF4-FFF2-40B4-BE49-F238E27FC236}">
                  <a16:creationId xmlns:a16="http://schemas.microsoft.com/office/drawing/2014/main" id="{2BB20865-ECED-ABBE-5D33-7578964A04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91198" name="Group Box 26" hidden="1">
              <a:extLst>
                <a:ext uri="{63B3BB69-23CF-44E3-9099-C40C66FF867C}">
                  <a14:compatExt spid="_x0000_s91162"/>
                </a:ext>
                <a:ext uri="{FF2B5EF4-FFF2-40B4-BE49-F238E27FC236}">
                  <a16:creationId xmlns:a16="http://schemas.microsoft.com/office/drawing/2014/main" id="{1B1EF967-A9EA-E7CE-7733-D03F309890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91199" name="Group Box 27" hidden="1">
              <a:extLst>
                <a:ext uri="{63B3BB69-23CF-44E3-9099-C40C66FF867C}">
                  <a14:compatExt spid="_x0000_s91163"/>
                </a:ext>
                <a:ext uri="{FF2B5EF4-FFF2-40B4-BE49-F238E27FC236}">
                  <a16:creationId xmlns:a16="http://schemas.microsoft.com/office/drawing/2014/main" id="{2FDD5E33-E727-B8C6-111C-0E39AD5168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91200" name="Group Box 28" hidden="1">
              <a:extLst>
                <a:ext uri="{63B3BB69-23CF-44E3-9099-C40C66FF867C}">
                  <a14:compatExt spid="_x0000_s91164"/>
                </a:ext>
                <a:ext uri="{FF2B5EF4-FFF2-40B4-BE49-F238E27FC236}">
                  <a16:creationId xmlns:a16="http://schemas.microsoft.com/office/drawing/2014/main" id="{1491C23B-C6AE-4D94-CF35-2E1B0B6989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91201" name="Group Box 29" hidden="1">
              <a:extLst>
                <a:ext uri="{63B3BB69-23CF-44E3-9099-C40C66FF867C}">
                  <a14:compatExt spid="_x0000_s91165"/>
                </a:ext>
                <a:ext uri="{FF2B5EF4-FFF2-40B4-BE49-F238E27FC236}">
                  <a16:creationId xmlns:a16="http://schemas.microsoft.com/office/drawing/2014/main" id="{AE395E34-27DE-06F1-B4AB-12DFE3BF0F2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91202" name="Option Button 30" hidden="1">
              <a:extLst>
                <a:ext uri="{63B3BB69-23CF-44E3-9099-C40C66FF867C}">
                  <a14:compatExt spid="_x0000_s91166"/>
                </a:ext>
                <a:ext uri="{FF2B5EF4-FFF2-40B4-BE49-F238E27FC236}">
                  <a16:creationId xmlns:a16="http://schemas.microsoft.com/office/drawing/2014/main" id="{9F0FD270-0B61-FA5D-8399-C5C01F1F67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91203" name="Option Button 31" hidden="1">
              <a:extLst>
                <a:ext uri="{63B3BB69-23CF-44E3-9099-C40C66FF867C}">
                  <a14:compatExt spid="_x0000_s91167"/>
                </a:ext>
                <a:ext uri="{FF2B5EF4-FFF2-40B4-BE49-F238E27FC236}">
                  <a16:creationId xmlns:a16="http://schemas.microsoft.com/office/drawing/2014/main" id="{E0880D2C-D38B-1657-63B1-F4CC75806E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91204" name="Option Button 32" hidden="1">
              <a:extLst>
                <a:ext uri="{63B3BB69-23CF-44E3-9099-C40C66FF867C}">
                  <a14:compatExt spid="_x0000_s91168"/>
                </a:ext>
                <a:ext uri="{FF2B5EF4-FFF2-40B4-BE49-F238E27FC236}">
                  <a16:creationId xmlns:a16="http://schemas.microsoft.com/office/drawing/2014/main" id="{0A63CFBE-EE0B-B268-5D43-F03033DED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91205" name="Option Button 33" hidden="1">
              <a:extLst>
                <a:ext uri="{63B3BB69-23CF-44E3-9099-C40C66FF867C}">
                  <a14:compatExt spid="_x0000_s91169"/>
                </a:ext>
                <a:ext uri="{FF2B5EF4-FFF2-40B4-BE49-F238E27FC236}">
                  <a16:creationId xmlns:a16="http://schemas.microsoft.com/office/drawing/2014/main" id="{A297C488-8DB3-4564-DD59-7C57F933DB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91206" name="Option Button 34" hidden="1">
              <a:extLst>
                <a:ext uri="{63B3BB69-23CF-44E3-9099-C40C66FF867C}">
                  <a14:compatExt spid="_x0000_s91170"/>
                </a:ext>
                <a:ext uri="{FF2B5EF4-FFF2-40B4-BE49-F238E27FC236}">
                  <a16:creationId xmlns:a16="http://schemas.microsoft.com/office/drawing/2014/main" id="{4CD955F5-8638-EBB2-26C8-43205B716D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91207" name="Option Button 35" hidden="1">
              <a:extLst>
                <a:ext uri="{63B3BB69-23CF-44E3-9099-C40C66FF867C}">
                  <a14:compatExt spid="_x0000_s91171"/>
                </a:ext>
                <a:ext uri="{FF2B5EF4-FFF2-40B4-BE49-F238E27FC236}">
                  <a16:creationId xmlns:a16="http://schemas.microsoft.com/office/drawing/2014/main" id="{1524771E-8E0D-8D96-8F74-521BE6A7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91208" name="Option Button 36" hidden="1">
              <a:extLst>
                <a:ext uri="{63B3BB69-23CF-44E3-9099-C40C66FF867C}">
                  <a14:compatExt spid="_x0000_s91172"/>
                </a:ext>
                <a:ext uri="{FF2B5EF4-FFF2-40B4-BE49-F238E27FC236}">
                  <a16:creationId xmlns:a16="http://schemas.microsoft.com/office/drawing/2014/main" id="{1FB4BB53-E749-43E8-7F95-79E446DBD8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91209" name="Option Button 37" hidden="1">
              <a:extLst>
                <a:ext uri="{63B3BB69-23CF-44E3-9099-C40C66FF867C}">
                  <a14:compatExt spid="_x0000_s91173"/>
                </a:ext>
                <a:ext uri="{FF2B5EF4-FFF2-40B4-BE49-F238E27FC236}">
                  <a16:creationId xmlns:a16="http://schemas.microsoft.com/office/drawing/2014/main" id="{E8CBD58A-72AA-BE9B-5C50-EA9BA8D3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91210" name="Option Button 38" hidden="1">
              <a:extLst>
                <a:ext uri="{63B3BB69-23CF-44E3-9099-C40C66FF867C}">
                  <a14:compatExt spid="_x0000_s91174"/>
                </a:ext>
                <a:ext uri="{FF2B5EF4-FFF2-40B4-BE49-F238E27FC236}">
                  <a16:creationId xmlns:a16="http://schemas.microsoft.com/office/drawing/2014/main" id="{8F131DE1-FD70-06ED-4847-738A73526A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91211" name="Option Button 39" hidden="1">
              <a:extLst>
                <a:ext uri="{63B3BB69-23CF-44E3-9099-C40C66FF867C}">
                  <a14:compatExt spid="_x0000_s91175"/>
                </a:ext>
                <a:ext uri="{FF2B5EF4-FFF2-40B4-BE49-F238E27FC236}">
                  <a16:creationId xmlns:a16="http://schemas.microsoft.com/office/drawing/2014/main" id="{F465E03A-A467-85CB-517E-9B86D10BDC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91212" name="Option Button 40" hidden="1">
              <a:extLst>
                <a:ext uri="{63B3BB69-23CF-44E3-9099-C40C66FF867C}">
                  <a14:compatExt spid="_x0000_s91176"/>
                </a:ext>
                <a:ext uri="{FF2B5EF4-FFF2-40B4-BE49-F238E27FC236}">
                  <a16:creationId xmlns:a16="http://schemas.microsoft.com/office/drawing/2014/main" id="{ABA503D7-0086-6D2C-9F4E-EB3DA23B7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91213" name="Option Button 41" hidden="1">
              <a:extLst>
                <a:ext uri="{63B3BB69-23CF-44E3-9099-C40C66FF867C}">
                  <a14:compatExt spid="_x0000_s91177"/>
                </a:ext>
                <a:ext uri="{FF2B5EF4-FFF2-40B4-BE49-F238E27FC236}">
                  <a16:creationId xmlns:a16="http://schemas.microsoft.com/office/drawing/2014/main" id="{4DC8F750-1E7E-BD35-BE18-BC8915887D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91214" name="Option Button 42" hidden="1">
              <a:extLst>
                <a:ext uri="{63B3BB69-23CF-44E3-9099-C40C66FF867C}">
                  <a14:compatExt spid="_x0000_s91178"/>
                </a:ext>
                <a:ext uri="{FF2B5EF4-FFF2-40B4-BE49-F238E27FC236}">
                  <a16:creationId xmlns:a16="http://schemas.microsoft.com/office/drawing/2014/main" id="{9D20AE51-914E-28F8-FD0C-9D79FABEC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91215" name="Option Button 43" hidden="1">
              <a:extLst>
                <a:ext uri="{63B3BB69-23CF-44E3-9099-C40C66FF867C}">
                  <a14:compatExt spid="_x0000_s91179"/>
                </a:ext>
                <a:ext uri="{FF2B5EF4-FFF2-40B4-BE49-F238E27FC236}">
                  <a16:creationId xmlns:a16="http://schemas.microsoft.com/office/drawing/2014/main" id="{9CC299A2-E34C-3290-694D-5B8553B3FA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91216" name="Option Button 44" hidden="1">
              <a:extLst>
                <a:ext uri="{63B3BB69-23CF-44E3-9099-C40C66FF867C}">
                  <a14:compatExt spid="_x0000_s91180"/>
                </a:ext>
                <a:ext uri="{FF2B5EF4-FFF2-40B4-BE49-F238E27FC236}">
                  <a16:creationId xmlns:a16="http://schemas.microsoft.com/office/drawing/2014/main" id="{8EC6C4D0-06E4-D274-09A5-5B07FA75B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91217" name="Option Button 45" hidden="1">
              <a:extLst>
                <a:ext uri="{63B3BB69-23CF-44E3-9099-C40C66FF867C}">
                  <a14:compatExt spid="_x0000_s91181"/>
                </a:ext>
                <a:ext uri="{FF2B5EF4-FFF2-40B4-BE49-F238E27FC236}">
                  <a16:creationId xmlns:a16="http://schemas.microsoft.com/office/drawing/2014/main" id="{3B87186E-59FB-D35C-6FC9-B0BE16320F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91218" name="Option Button 46" hidden="1">
              <a:extLst>
                <a:ext uri="{63B3BB69-23CF-44E3-9099-C40C66FF867C}">
                  <a14:compatExt spid="_x0000_s91182"/>
                </a:ext>
                <a:ext uri="{FF2B5EF4-FFF2-40B4-BE49-F238E27FC236}">
                  <a16:creationId xmlns:a16="http://schemas.microsoft.com/office/drawing/2014/main" id="{8F46C547-2C5C-7ECC-60D2-6244164ACD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91219" name="Group Box 47" hidden="1">
              <a:extLst>
                <a:ext uri="{63B3BB69-23CF-44E3-9099-C40C66FF867C}">
                  <a14:compatExt spid="_x0000_s91183"/>
                </a:ext>
                <a:ext uri="{FF2B5EF4-FFF2-40B4-BE49-F238E27FC236}">
                  <a16:creationId xmlns:a16="http://schemas.microsoft.com/office/drawing/2014/main" id="{8840D895-919B-B733-28B8-0F909E610A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91220" name="Option Button 48" hidden="1">
              <a:extLst>
                <a:ext uri="{63B3BB69-23CF-44E3-9099-C40C66FF867C}">
                  <a14:compatExt spid="_x0000_s91184"/>
                </a:ext>
                <a:ext uri="{FF2B5EF4-FFF2-40B4-BE49-F238E27FC236}">
                  <a16:creationId xmlns:a16="http://schemas.microsoft.com/office/drawing/2014/main" id="{64524B7D-BBC4-8272-F191-D45D6124E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91221" name="Option Button 49" hidden="1">
              <a:extLst>
                <a:ext uri="{63B3BB69-23CF-44E3-9099-C40C66FF867C}">
                  <a14:compatExt spid="_x0000_s91185"/>
                </a:ext>
                <a:ext uri="{FF2B5EF4-FFF2-40B4-BE49-F238E27FC236}">
                  <a16:creationId xmlns:a16="http://schemas.microsoft.com/office/drawing/2014/main" id="{AF195430-6190-98B9-B29A-B3FA08F9E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2470" y="4196715"/>
          <a:ext cx="308610" cy="403860"/>
          <a:chOff x="4501773" y="3772584"/>
          <a:chExt cx="303832" cy="48686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1040" y="4745355"/>
          <a:ext cx="308610" cy="712470"/>
          <a:chOff x="4479758" y="4496301"/>
          <a:chExt cx="301792" cy="780066"/>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1040" y="5602603"/>
          <a:ext cx="308610" cy="692375"/>
          <a:chOff x="4549825" y="5456629"/>
          <a:chExt cx="308371" cy="762867"/>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2640" y="8905022"/>
          <a:ext cx="308610" cy="373380"/>
          <a:chOff x="5763126" y="8931927"/>
          <a:chExt cx="301792" cy="494788"/>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1040" y="6459855"/>
          <a:ext cx="308610" cy="636270"/>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86264" y="8049350"/>
          <a:ext cx="222482" cy="696495"/>
          <a:chOff x="5767492" y="8168744"/>
          <a:chExt cx="217631" cy="792561"/>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2640" y="4181475"/>
          <a:ext cx="30861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2640" y="4753701"/>
          <a:ext cx="308610" cy="68498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2640" y="5602605"/>
          <a:ext cx="308610" cy="712470"/>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2640" y="6459855"/>
          <a:ext cx="308610" cy="636270"/>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6638" y="7225721"/>
          <a:ext cx="229138" cy="705189"/>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1626" y="8047692"/>
          <a:ext cx="205963" cy="737102"/>
          <a:chOff x="4539021" y="8166005"/>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2508" y="7229446"/>
          <a:ext cx="205511" cy="701495"/>
          <a:chOff x="5898934" y="7305240"/>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6866" y="501953"/>
          <a:ext cx="8118160" cy="319685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3FFBBCF3-8734-E12D-4872-87E8A14AD1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7674B4A3-2A8A-6F81-DC58-6A75B4DC6B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51CD7D81-9B88-C3F2-ED8F-F8C28BD1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12968503-9BCB-2FAB-5BC7-F462EBA050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B9B030C5-13D0-4A9C-0848-838A78CBE6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319BAEBA-839B-B18A-E5DD-A32BA83B5D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C94ACAAD-5988-BF2B-D87C-3B4D54BED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5E7E5E70-0243-90B7-65F0-5A8E9E9F2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BB643CC5-1C5A-451D-B4F1-2A6D0CAE0E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CAAB441A-D906-EA9D-5245-B760CF1B45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E4E3E04D-2B0E-CEC9-2C85-BAEF5034CC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B838219C-40CA-C3B9-6149-4A871BA0D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19</xdr:row>
          <xdr:rowOff>91440</xdr:rowOff>
        </xdr:from>
        <xdr:to>
          <xdr:col>29</xdr:col>
          <xdr:colOff>68580</xdr:colOff>
          <xdr:row>22</xdr:row>
          <xdr:rowOff>76200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A47644C2-DF81-A7B0-D062-9BF147E7D11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9CDB431B-E1C5-A28C-5FB3-5DA519F88E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7D748392-98FE-E45F-8DD6-13DC07A2B8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106680</xdr:rowOff>
        </xdr:from>
        <xdr:to>
          <xdr:col>30</xdr:col>
          <xdr:colOff>45720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E96A1776-E0E5-DC16-3948-CC75A99667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95743564-9272-6CCD-E345-A89A610CC0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A6A60019-7EE5-AEFB-C294-8AFBAAE748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456AB7B4-E194-1D85-9F9F-8B15F325F4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79E040F2-73BB-CCD8-C1DC-2297204F5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9473F072-4DD7-868B-8DB7-156B0E80D7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DE7C8904-D7E3-6EBC-F64D-6268F396FBD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22860</xdr:colOff>
          <xdr:row>34</xdr:row>
          <xdr:rowOff>99060</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5DC7DF34-3AFF-B6E7-0580-2215B0D5D4B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34</xdr:row>
          <xdr:rowOff>7620</xdr:rowOff>
        </xdr:from>
        <xdr:to>
          <xdr:col>38</xdr:col>
          <xdr:colOff>68580</xdr:colOff>
          <xdr:row>38</xdr:row>
          <xdr:rowOff>68580</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C70CEF0F-4E75-F57F-E27E-89E1A20A79B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42</xdr:row>
          <xdr:rowOff>68580</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0B6F5D3D-1AD3-D84B-2BB9-9E9A684213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30480</xdr:rowOff>
        </xdr:from>
        <xdr:to>
          <xdr:col>38</xdr:col>
          <xdr:colOff>45720</xdr:colOff>
          <xdr:row>46</xdr:row>
          <xdr:rowOff>53340</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5AAB814F-EB15-61CD-6794-3307E8E5E6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99060</xdr:rowOff>
        </xdr:from>
        <xdr:to>
          <xdr:col>30</xdr:col>
          <xdr:colOff>38100</xdr:colOff>
          <xdr:row>23</xdr:row>
          <xdr:rowOff>68580</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42FAB2FB-D200-9F49-9477-90A73E5810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69E4454F-3586-31D5-5ED6-95D6BFA768B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8F55B225-6722-B837-10EA-91C8693D06B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E7F66AE2-1ED2-08BC-953E-EFDE58958C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79C084CC-41BC-0811-2923-D824B6DB34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9BBF4880-C32B-57ED-BAF4-2FBDB858D1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A5193234-2857-1A85-D008-FB080316D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C06F4369-34BA-EE06-9041-536DC6C484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4248C34D-CB0C-A419-6E70-A011213F3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5FC4F132-958E-501F-34B3-E721B40EF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1BCBB478-2F78-F5F8-36DB-A5BF335475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12A3FFF8-A226-71A1-F564-D23131B3F1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A4CCD8D7-CE34-4A0E-D78F-F08AA1E56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42B251C0-8515-DC2D-ECD2-80E0536056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92E52DA6-BD7F-4E0A-4E89-7725E4E80A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03D2DF67-DF6B-749B-D04E-E108681723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BE68143E-F440-F60B-9A4E-28F3CD9B49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E28F22C5-1A33-2B28-19E4-1D3D1C5E44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7B959C0F-3946-2D30-1A99-FE6EB15E8C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523B981E-DC51-C5E3-0D96-EE85EF4C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91440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26183922-6908-E180-9DC5-AB4695E086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106680</xdr:rowOff>
        </xdr:from>
        <xdr:to>
          <xdr:col>37</xdr:col>
          <xdr:colOff>15240</xdr:colOff>
          <xdr:row>36</xdr:row>
          <xdr:rowOff>22860</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22835AA1-D831-15FC-523E-16CD0D8A9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198120</xdr:rowOff>
        </xdr:from>
        <xdr:to>
          <xdr:col>37</xdr:col>
          <xdr:colOff>22860</xdr:colOff>
          <xdr:row>38</xdr:row>
          <xdr:rowOff>15240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48359E1F-D803-18DD-83B7-9AFBE520BA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2470" y="4196715"/>
          <a:ext cx="308610" cy="400050"/>
          <a:chOff x="4501773" y="3772557"/>
          <a:chExt cx="303832" cy="48690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1040" y="4745355"/>
          <a:ext cx="308610" cy="714375"/>
          <a:chOff x="4479758" y="4496270"/>
          <a:chExt cx="301792" cy="780083"/>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1040" y="5602603"/>
          <a:ext cx="308610" cy="692375"/>
          <a:chOff x="4549825" y="5456616"/>
          <a:chExt cx="308371" cy="76287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2640" y="5602605"/>
          <a:ext cx="308610" cy="71247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2640" y="8905022"/>
          <a:ext cx="308610" cy="373380"/>
          <a:chOff x="5763126" y="8931909"/>
          <a:chExt cx="301792" cy="494760"/>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1040" y="6459855"/>
          <a:ext cx="308610" cy="638175"/>
          <a:chOff x="4549825" y="6438936"/>
          <a:chExt cx="308371" cy="779272"/>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6520" y="8049678"/>
          <a:ext cx="313378"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5411" y="4181475"/>
          <a:ext cx="30861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3294" y="4741847"/>
          <a:ext cx="308610" cy="66578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8174" y="645518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86264" y="8049350"/>
          <a:ext cx="222482" cy="696495"/>
          <a:chOff x="5767616" y="8168769"/>
          <a:chExt cx="217578"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1040" y="8048625"/>
          <a:ext cx="320040"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2640" y="4181475"/>
          <a:ext cx="30861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2640" y="4753701"/>
          <a:ext cx="308610" cy="68498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2640" y="5602605"/>
          <a:ext cx="308610" cy="712470"/>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2640" y="6459855"/>
          <a:ext cx="308610" cy="63627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6631" y="7229503"/>
          <a:ext cx="237469" cy="70148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6638" y="7227626"/>
          <a:ext cx="229138" cy="70328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2640" y="8048625"/>
          <a:ext cx="320040"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1626" y="8047692"/>
          <a:ext cx="205963" cy="737102"/>
          <a:chOff x="4538967" y="8166038"/>
          <a:chExt cx="208649" cy="749792"/>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2937" y="7227910"/>
          <a:ext cx="308612" cy="699550"/>
          <a:chOff x="5809589" y="7290600"/>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2924"/>
          <a:ext cx="8047232" cy="317706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2640" y="4749165"/>
          <a:ext cx="30861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2640" y="6459855"/>
          <a:ext cx="308610" cy="636270"/>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42" name="Option Button 1" hidden="1">
              <a:extLst>
                <a:ext uri="{63B3BB69-23CF-44E3-9099-C40C66FF867C}">
                  <a14:compatExt spid="_x0000_s19464"/>
                </a:ext>
                <a:ext uri="{FF2B5EF4-FFF2-40B4-BE49-F238E27FC236}">
                  <a16:creationId xmlns:a16="http://schemas.microsoft.com/office/drawing/2014/main" id="{A1BB60B1-47B0-6857-273C-99B936370A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43" name="Option Button 2" hidden="1">
              <a:extLst>
                <a:ext uri="{63B3BB69-23CF-44E3-9099-C40C66FF867C}">
                  <a14:compatExt spid="_x0000_s19465"/>
                </a:ext>
                <a:ext uri="{FF2B5EF4-FFF2-40B4-BE49-F238E27FC236}">
                  <a16:creationId xmlns:a16="http://schemas.microsoft.com/office/drawing/2014/main" id="{ED5B88B8-5CB1-4946-0A6E-6B5F0502E0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44" name="Option Button 3" hidden="1">
              <a:extLst>
                <a:ext uri="{63B3BB69-23CF-44E3-9099-C40C66FF867C}">
                  <a14:compatExt spid="_x0000_s19467"/>
                </a:ext>
                <a:ext uri="{FF2B5EF4-FFF2-40B4-BE49-F238E27FC236}">
                  <a16:creationId xmlns:a16="http://schemas.microsoft.com/office/drawing/2014/main" id="{E350A10D-C959-F8F1-1D98-303E93212C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45" name="Option Button 4" hidden="1">
              <a:extLst>
                <a:ext uri="{63B3BB69-23CF-44E3-9099-C40C66FF867C}">
                  <a14:compatExt spid="_x0000_s19468"/>
                </a:ext>
                <a:ext uri="{FF2B5EF4-FFF2-40B4-BE49-F238E27FC236}">
                  <a16:creationId xmlns:a16="http://schemas.microsoft.com/office/drawing/2014/main" id="{FFF5F410-B88F-A739-E724-5A878ECF13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46" name="Option Button 5" hidden="1">
              <a:extLst>
                <a:ext uri="{63B3BB69-23CF-44E3-9099-C40C66FF867C}">
                  <a14:compatExt spid="_x0000_s19470"/>
                </a:ext>
                <a:ext uri="{FF2B5EF4-FFF2-40B4-BE49-F238E27FC236}">
                  <a16:creationId xmlns:a16="http://schemas.microsoft.com/office/drawing/2014/main" id="{5A530C02-D59E-CA90-8071-16DBCD018A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47" name="Option Button 6" hidden="1">
              <a:extLst>
                <a:ext uri="{63B3BB69-23CF-44E3-9099-C40C66FF867C}">
                  <a14:compatExt spid="_x0000_s19482"/>
                </a:ext>
                <a:ext uri="{FF2B5EF4-FFF2-40B4-BE49-F238E27FC236}">
                  <a16:creationId xmlns:a16="http://schemas.microsoft.com/office/drawing/2014/main" id="{60D0701F-0C43-C631-6F68-4A49BEAB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48" name="Option Button 7" hidden="1">
              <a:extLst>
                <a:ext uri="{63B3BB69-23CF-44E3-9099-C40C66FF867C}">
                  <a14:compatExt spid="_x0000_s19483"/>
                </a:ext>
                <a:ext uri="{FF2B5EF4-FFF2-40B4-BE49-F238E27FC236}">
                  <a16:creationId xmlns:a16="http://schemas.microsoft.com/office/drawing/2014/main" id="{53DBF7EC-F2E8-81F2-238C-43DEF92F35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49" name="Option Button 8" hidden="1">
              <a:extLst>
                <a:ext uri="{63B3BB69-23CF-44E3-9099-C40C66FF867C}">
                  <a14:compatExt spid="_x0000_s19484"/>
                </a:ext>
                <a:ext uri="{FF2B5EF4-FFF2-40B4-BE49-F238E27FC236}">
                  <a16:creationId xmlns:a16="http://schemas.microsoft.com/office/drawing/2014/main" id="{383BA558-AA08-060E-5756-D132BE036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54" name="Option Button 29" hidden="1">
              <a:extLst>
                <a:ext uri="{63B3BB69-23CF-44E3-9099-C40C66FF867C}">
                  <a14:compatExt spid="_x0000_s19485"/>
                </a:ext>
                <a:ext uri="{FF2B5EF4-FFF2-40B4-BE49-F238E27FC236}">
                  <a16:creationId xmlns:a16="http://schemas.microsoft.com/office/drawing/2014/main" id="{AE2AE5A3-8AE7-8964-7A4A-752DD21115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56" name="Option Button 30" hidden="1">
              <a:extLst>
                <a:ext uri="{63B3BB69-23CF-44E3-9099-C40C66FF867C}">
                  <a14:compatExt spid="_x0000_s19486"/>
                </a:ext>
                <a:ext uri="{FF2B5EF4-FFF2-40B4-BE49-F238E27FC236}">
                  <a16:creationId xmlns:a16="http://schemas.microsoft.com/office/drawing/2014/main" id="{1966FEF4-D973-69CE-1531-8164A7DAF8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57" name="Option Button 31" hidden="1">
              <a:extLst>
                <a:ext uri="{63B3BB69-23CF-44E3-9099-C40C66FF867C}">
                  <a14:compatExt spid="_x0000_s19487"/>
                </a:ext>
                <a:ext uri="{FF2B5EF4-FFF2-40B4-BE49-F238E27FC236}">
                  <a16:creationId xmlns:a16="http://schemas.microsoft.com/office/drawing/2014/main" id="{9265ECCC-8E44-A693-CD2E-2E9DF96DC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58" name="Option Button 53" hidden="1">
              <a:extLst>
                <a:ext uri="{63B3BB69-23CF-44E3-9099-C40C66FF867C}">
                  <a14:compatExt spid="_x0000_s19509"/>
                </a:ext>
                <a:ext uri="{FF2B5EF4-FFF2-40B4-BE49-F238E27FC236}">
                  <a16:creationId xmlns:a16="http://schemas.microsoft.com/office/drawing/2014/main" id="{FE74F0A9-5951-09C9-07F2-8B8989283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59" name="Option Button 54" hidden="1">
              <a:extLst>
                <a:ext uri="{63B3BB69-23CF-44E3-9099-C40C66FF867C}">
                  <a14:compatExt spid="_x0000_s19510"/>
                </a:ext>
                <a:ext uri="{FF2B5EF4-FFF2-40B4-BE49-F238E27FC236}">
                  <a16:creationId xmlns:a16="http://schemas.microsoft.com/office/drawing/2014/main" id="{A8022B5E-C976-249F-0CD7-8580DA71A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60" name="Group Box 68" hidden="1">
              <a:extLst>
                <a:ext uri="{63B3BB69-23CF-44E3-9099-C40C66FF867C}">
                  <a14:compatExt spid="_x0000_s19524"/>
                </a:ext>
                <a:ext uri="{FF2B5EF4-FFF2-40B4-BE49-F238E27FC236}">
                  <a16:creationId xmlns:a16="http://schemas.microsoft.com/office/drawing/2014/main" id="{E9044318-9ED7-CFF9-7CD9-9079E732D4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61" name="Option Button 91" hidden="1">
              <a:extLst>
                <a:ext uri="{63B3BB69-23CF-44E3-9099-C40C66FF867C}">
                  <a14:compatExt spid="_x0000_s19547"/>
                </a:ext>
                <a:ext uri="{FF2B5EF4-FFF2-40B4-BE49-F238E27FC236}">
                  <a16:creationId xmlns:a16="http://schemas.microsoft.com/office/drawing/2014/main" id="{FEF983E0-1C64-48F6-BC50-5537B1EE4D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62" name="Option Button 92" hidden="1">
              <a:extLst>
                <a:ext uri="{63B3BB69-23CF-44E3-9099-C40C66FF867C}">
                  <a14:compatExt spid="_x0000_s19548"/>
                </a:ext>
                <a:ext uri="{FF2B5EF4-FFF2-40B4-BE49-F238E27FC236}">
                  <a16:creationId xmlns:a16="http://schemas.microsoft.com/office/drawing/2014/main" id="{263D038C-03A0-B36B-53E8-C398872D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3" name="Option Button 36" hidden="1">
              <a:extLst>
                <a:ext uri="{63B3BB69-23CF-44E3-9099-C40C66FF867C}">
                  <a14:compatExt spid="_x0000_s19492"/>
                </a:ext>
                <a:ext uri="{FF2B5EF4-FFF2-40B4-BE49-F238E27FC236}">
                  <a16:creationId xmlns:a16="http://schemas.microsoft.com/office/drawing/2014/main" id="{2F12BF03-BCF1-0D47-D6BF-A38223BE60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19712" name="Option Button 37" hidden="1">
              <a:extLst>
                <a:ext uri="{63B3BB69-23CF-44E3-9099-C40C66FF867C}">
                  <a14:compatExt spid="_x0000_s19493"/>
                </a:ext>
                <a:ext uri="{FF2B5EF4-FFF2-40B4-BE49-F238E27FC236}">
                  <a16:creationId xmlns:a16="http://schemas.microsoft.com/office/drawing/2014/main" id="{EEA05B93-86DB-DCE3-CD8D-3F3CC91D1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19713" name="Group Box 61" hidden="1">
              <a:extLst>
                <a:ext uri="{63B3BB69-23CF-44E3-9099-C40C66FF867C}">
                  <a14:compatExt spid="_x0000_s19517"/>
                </a:ext>
                <a:ext uri="{FF2B5EF4-FFF2-40B4-BE49-F238E27FC236}">
                  <a16:creationId xmlns:a16="http://schemas.microsoft.com/office/drawing/2014/main" id="{8F0EE8D6-F7C1-596C-C5CF-7C9994DC8C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19714" name="Group Box 55" hidden="1">
              <a:extLst>
                <a:ext uri="{63B3BB69-23CF-44E3-9099-C40C66FF867C}">
                  <a14:compatExt spid="_x0000_s19511"/>
                </a:ext>
                <a:ext uri="{FF2B5EF4-FFF2-40B4-BE49-F238E27FC236}">
                  <a16:creationId xmlns:a16="http://schemas.microsoft.com/office/drawing/2014/main" id="{9839D14C-0120-C4DA-85A5-13687D92DB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19715" name="Group Box 69" hidden="1">
              <a:extLst>
                <a:ext uri="{63B3BB69-23CF-44E3-9099-C40C66FF867C}">
                  <a14:compatExt spid="_x0000_s19525"/>
                </a:ext>
                <a:ext uri="{FF2B5EF4-FFF2-40B4-BE49-F238E27FC236}">
                  <a16:creationId xmlns:a16="http://schemas.microsoft.com/office/drawing/2014/main" id="{79A9CF3A-E517-39E5-EB77-BE99E0B1D9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19716" name="Group Box 56" hidden="1">
              <a:extLst>
                <a:ext uri="{63B3BB69-23CF-44E3-9099-C40C66FF867C}">
                  <a14:compatExt spid="_x0000_s19512"/>
                </a:ext>
                <a:ext uri="{FF2B5EF4-FFF2-40B4-BE49-F238E27FC236}">
                  <a16:creationId xmlns:a16="http://schemas.microsoft.com/office/drawing/2014/main" id="{2E7C983F-0E25-B2D5-C394-E7FEEB8F6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19717" name="Group Box 57" hidden="1">
              <a:extLst>
                <a:ext uri="{63B3BB69-23CF-44E3-9099-C40C66FF867C}">
                  <a14:compatExt spid="_x0000_s19513"/>
                </a:ext>
                <a:ext uri="{FF2B5EF4-FFF2-40B4-BE49-F238E27FC236}">
                  <a16:creationId xmlns:a16="http://schemas.microsoft.com/office/drawing/2014/main" id="{CEA1199F-584F-B64F-03DA-F5A0411CA9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19718" name="Group Box 58" hidden="1">
              <a:extLst>
                <a:ext uri="{63B3BB69-23CF-44E3-9099-C40C66FF867C}">
                  <a14:compatExt spid="_x0000_s19514"/>
                </a:ext>
                <a:ext uri="{FF2B5EF4-FFF2-40B4-BE49-F238E27FC236}">
                  <a16:creationId xmlns:a16="http://schemas.microsoft.com/office/drawing/2014/main" id="{46231029-FC96-7916-1EC3-EC8D93E659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19720" name="Group Box 67" hidden="1">
              <a:extLst>
                <a:ext uri="{63B3BB69-23CF-44E3-9099-C40C66FF867C}">
                  <a14:compatExt spid="_x0000_s19523"/>
                </a:ext>
                <a:ext uri="{FF2B5EF4-FFF2-40B4-BE49-F238E27FC236}">
                  <a16:creationId xmlns:a16="http://schemas.microsoft.com/office/drawing/2014/main" id="{3EC9F0EA-8815-42CC-8FE1-DA86044C390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19721" name="Option Button 76" hidden="1">
              <a:extLst>
                <a:ext uri="{63B3BB69-23CF-44E3-9099-C40C66FF867C}">
                  <a14:compatExt spid="_x0000_s19532"/>
                </a:ext>
                <a:ext uri="{FF2B5EF4-FFF2-40B4-BE49-F238E27FC236}">
                  <a16:creationId xmlns:a16="http://schemas.microsoft.com/office/drawing/2014/main" id="{B0F63308-6A49-86AE-094D-73A9D6D4C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19722" name="Option Button 77" hidden="1">
              <a:extLst>
                <a:ext uri="{63B3BB69-23CF-44E3-9099-C40C66FF867C}">
                  <a14:compatExt spid="_x0000_s19533"/>
                </a:ext>
                <a:ext uri="{FF2B5EF4-FFF2-40B4-BE49-F238E27FC236}">
                  <a16:creationId xmlns:a16="http://schemas.microsoft.com/office/drawing/2014/main" id="{0DDEF3AC-70BA-091A-B7D3-5191EB044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19723" name="Option Button 43" hidden="1">
              <a:extLst>
                <a:ext uri="{63B3BB69-23CF-44E3-9099-C40C66FF867C}">
                  <a14:compatExt spid="_x0000_s19499"/>
                </a:ext>
                <a:ext uri="{FF2B5EF4-FFF2-40B4-BE49-F238E27FC236}">
                  <a16:creationId xmlns:a16="http://schemas.microsoft.com/office/drawing/2014/main" id="{CF21F86F-BCAD-1D01-18D0-BADE044C51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19724" name="Option Button 44" hidden="1">
              <a:extLst>
                <a:ext uri="{63B3BB69-23CF-44E3-9099-C40C66FF867C}">
                  <a14:compatExt spid="_x0000_s19500"/>
                </a:ext>
                <a:ext uri="{FF2B5EF4-FFF2-40B4-BE49-F238E27FC236}">
                  <a16:creationId xmlns:a16="http://schemas.microsoft.com/office/drawing/2014/main" id="{4F1C33A3-80D5-4928-CFA5-CA593381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19725" name="Option Button 45" hidden="1">
              <a:extLst>
                <a:ext uri="{63B3BB69-23CF-44E3-9099-C40C66FF867C}">
                  <a14:compatExt spid="_x0000_s19501"/>
                </a:ext>
                <a:ext uri="{FF2B5EF4-FFF2-40B4-BE49-F238E27FC236}">
                  <a16:creationId xmlns:a16="http://schemas.microsoft.com/office/drawing/2014/main" id="{8E0F0972-0ED5-D0CF-C0BB-A36CF0C66A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19726" name="Group Box 59" hidden="1">
              <a:extLst>
                <a:ext uri="{63B3BB69-23CF-44E3-9099-C40C66FF867C}">
                  <a14:compatExt spid="_x0000_s19515"/>
                </a:ext>
                <a:ext uri="{FF2B5EF4-FFF2-40B4-BE49-F238E27FC236}">
                  <a16:creationId xmlns:a16="http://schemas.microsoft.com/office/drawing/2014/main" id="{DDE4E91F-0A77-1FE4-1F90-7D5E57EDC80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19727" name="Option Button 70" hidden="1">
              <a:extLst>
                <a:ext uri="{63B3BB69-23CF-44E3-9099-C40C66FF867C}">
                  <a14:compatExt spid="_x0000_s19526"/>
                </a:ext>
                <a:ext uri="{FF2B5EF4-FFF2-40B4-BE49-F238E27FC236}">
                  <a16:creationId xmlns:a16="http://schemas.microsoft.com/office/drawing/2014/main" id="{B806048E-C0AB-E2BF-2B5D-94473CD7E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19728" name="Option Button 71" hidden="1">
              <a:extLst>
                <a:ext uri="{63B3BB69-23CF-44E3-9099-C40C66FF867C}">
                  <a14:compatExt spid="_x0000_s19527"/>
                </a:ext>
                <a:ext uri="{FF2B5EF4-FFF2-40B4-BE49-F238E27FC236}">
                  <a16:creationId xmlns:a16="http://schemas.microsoft.com/office/drawing/2014/main" id="{98AE0548-2232-1FAD-74C7-BDA235B8D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19729" name="Option Button 182" hidden="1">
              <a:extLst>
                <a:ext uri="{63B3BB69-23CF-44E3-9099-C40C66FF867C}">
                  <a14:compatExt spid="_x0000_s19638"/>
                </a:ext>
                <a:ext uri="{FF2B5EF4-FFF2-40B4-BE49-F238E27FC236}">
                  <a16:creationId xmlns:a16="http://schemas.microsoft.com/office/drawing/2014/main" id="{DD618916-12F8-63A9-3D0C-0DB71E7FEB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19730" name="Option Button 183" hidden="1">
              <a:extLst>
                <a:ext uri="{63B3BB69-23CF-44E3-9099-C40C66FF867C}">
                  <a14:compatExt spid="_x0000_s19639"/>
                </a:ext>
                <a:ext uri="{FF2B5EF4-FFF2-40B4-BE49-F238E27FC236}">
                  <a16:creationId xmlns:a16="http://schemas.microsoft.com/office/drawing/2014/main" id="{F0AD0753-ADAF-59EC-2887-DEE4E3FF0C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19731" name="Group Box 184" hidden="1">
              <a:extLst>
                <a:ext uri="{63B3BB69-23CF-44E3-9099-C40C66FF867C}">
                  <a14:compatExt spid="_x0000_s19640"/>
                </a:ext>
                <a:ext uri="{FF2B5EF4-FFF2-40B4-BE49-F238E27FC236}">
                  <a16:creationId xmlns:a16="http://schemas.microsoft.com/office/drawing/2014/main" id="{6691B9CA-EA77-D1C1-C0DF-0351A682CBB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19732" name="Option Button 233" hidden="1">
              <a:extLst>
                <a:ext uri="{63B3BB69-23CF-44E3-9099-C40C66FF867C}">
                  <a14:compatExt spid="_x0000_s19689"/>
                </a:ext>
                <a:ext uri="{FF2B5EF4-FFF2-40B4-BE49-F238E27FC236}">
                  <a16:creationId xmlns:a16="http://schemas.microsoft.com/office/drawing/2014/main" id="{15769CD2-BCD5-54C2-022E-68E2E1859A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19733" name="Option Button 234" hidden="1">
              <a:extLst>
                <a:ext uri="{63B3BB69-23CF-44E3-9099-C40C66FF867C}">
                  <a14:compatExt spid="_x0000_s19690"/>
                </a:ext>
                <a:ext uri="{FF2B5EF4-FFF2-40B4-BE49-F238E27FC236}">
                  <a16:creationId xmlns:a16="http://schemas.microsoft.com/office/drawing/2014/main" id="{70FFC22A-B1D5-A375-45C7-03FD1B1B1E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19734" name="Group Box 64" hidden="1">
              <a:extLst>
                <a:ext uri="{63B3BB69-23CF-44E3-9099-C40C66FF867C}">
                  <a14:compatExt spid="_x0000_s19520"/>
                </a:ext>
                <a:ext uri="{FF2B5EF4-FFF2-40B4-BE49-F238E27FC236}">
                  <a16:creationId xmlns:a16="http://schemas.microsoft.com/office/drawing/2014/main" id="{ACBC058A-BCC4-6DBE-CC03-DDB529A34B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45720</xdr:rowOff>
        </xdr:to>
        <xdr:sp macro="" textlink="">
          <xdr:nvSpPr>
            <xdr:cNvPr id="19735" name="Group Box 65" hidden="1">
              <a:extLst>
                <a:ext uri="{63B3BB69-23CF-44E3-9099-C40C66FF867C}">
                  <a14:compatExt spid="_x0000_s19521"/>
                </a:ext>
                <a:ext uri="{FF2B5EF4-FFF2-40B4-BE49-F238E27FC236}">
                  <a16:creationId xmlns:a16="http://schemas.microsoft.com/office/drawing/2014/main" id="{CDC2C61F-5DFB-D3BF-191B-9372CE71CC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19736" name="Group Box 66" hidden="1">
              <a:extLst>
                <a:ext uri="{63B3BB69-23CF-44E3-9099-C40C66FF867C}">
                  <a14:compatExt spid="_x0000_s19522"/>
                </a:ext>
                <a:ext uri="{FF2B5EF4-FFF2-40B4-BE49-F238E27FC236}">
                  <a16:creationId xmlns:a16="http://schemas.microsoft.com/office/drawing/2014/main" id="{C70F9845-DA32-0166-E8AF-7799B9F7BFE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19737" name="Group Box 78" hidden="1">
              <a:extLst>
                <a:ext uri="{63B3BB69-23CF-44E3-9099-C40C66FF867C}">
                  <a14:compatExt spid="_x0000_s19534"/>
                </a:ext>
                <a:ext uri="{FF2B5EF4-FFF2-40B4-BE49-F238E27FC236}">
                  <a16:creationId xmlns:a16="http://schemas.microsoft.com/office/drawing/2014/main" id="{6ED97DD0-74A6-6529-3C0C-17C02561F05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19738" name="Group Box 83" hidden="1">
              <a:extLst>
                <a:ext uri="{63B3BB69-23CF-44E3-9099-C40C66FF867C}">
                  <a14:compatExt spid="_x0000_s19539"/>
                </a:ext>
                <a:ext uri="{FF2B5EF4-FFF2-40B4-BE49-F238E27FC236}">
                  <a16:creationId xmlns:a16="http://schemas.microsoft.com/office/drawing/2014/main" id="{25C1C3E2-436B-91C8-D590-AEBCC78B04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19739" name="Option Button 80" hidden="1">
              <a:extLst>
                <a:ext uri="{63B3BB69-23CF-44E3-9099-C40C66FF867C}">
                  <a14:compatExt spid="_x0000_s19536"/>
                </a:ext>
                <a:ext uri="{FF2B5EF4-FFF2-40B4-BE49-F238E27FC236}">
                  <a16:creationId xmlns:a16="http://schemas.microsoft.com/office/drawing/2014/main" id="{87A634A4-54B9-3C0C-BF1D-FCD49EB7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19740" name="Option Button 81" hidden="1">
              <a:extLst>
                <a:ext uri="{63B3BB69-23CF-44E3-9099-C40C66FF867C}">
                  <a14:compatExt spid="_x0000_s19537"/>
                </a:ext>
                <a:ext uri="{FF2B5EF4-FFF2-40B4-BE49-F238E27FC236}">
                  <a16:creationId xmlns:a16="http://schemas.microsoft.com/office/drawing/2014/main" id="{104FEBCC-B90D-05C2-8BDB-3FF708B7AC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19741" name="Option Button 82" hidden="1">
              <a:extLst>
                <a:ext uri="{63B3BB69-23CF-44E3-9099-C40C66FF867C}">
                  <a14:compatExt spid="_x0000_s19538"/>
                </a:ext>
                <a:ext uri="{FF2B5EF4-FFF2-40B4-BE49-F238E27FC236}">
                  <a16:creationId xmlns:a16="http://schemas.microsoft.com/office/drawing/2014/main" id="{DC4E05B0-7B4C-3E90-0FCF-CF590B2DE5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19742" name="Option Button 84" hidden="1">
              <a:extLst>
                <a:ext uri="{63B3BB69-23CF-44E3-9099-C40C66FF867C}">
                  <a14:compatExt spid="_x0000_s19540"/>
                </a:ext>
                <a:ext uri="{FF2B5EF4-FFF2-40B4-BE49-F238E27FC236}">
                  <a16:creationId xmlns:a16="http://schemas.microsoft.com/office/drawing/2014/main" id="{5914A866-68F5-8937-EA93-6FD5E9EAA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19743" name="Option Button 85" hidden="1">
              <a:extLst>
                <a:ext uri="{63B3BB69-23CF-44E3-9099-C40C66FF867C}">
                  <a14:compatExt spid="_x0000_s19541"/>
                </a:ext>
                <a:ext uri="{FF2B5EF4-FFF2-40B4-BE49-F238E27FC236}">
                  <a16:creationId xmlns:a16="http://schemas.microsoft.com/office/drawing/2014/main" id="{7BB73BA8-2EE2-F741-7D90-81F137A006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19744" name="Option Button 86" hidden="1">
              <a:extLst>
                <a:ext uri="{63B3BB69-23CF-44E3-9099-C40C66FF867C}">
                  <a14:compatExt spid="_x0000_s19542"/>
                </a:ext>
                <a:ext uri="{FF2B5EF4-FFF2-40B4-BE49-F238E27FC236}">
                  <a16:creationId xmlns:a16="http://schemas.microsoft.com/office/drawing/2014/main" id="{4945BC7C-C1FE-E2CD-767C-870A80A921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2470" y="4196715"/>
          <a:ext cx="308610" cy="40386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1040" y="4745355"/>
          <a:ext cx="308610" cy="712470"/>
          <a:chOff x="4479758" y="4496302"/>
          <a:chExt cx="301792" cy="780035"/>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1040" y="5602603"/>
          <a:ext cx="308610" cy="692375"/>
          <a:chOff x="4549825" y="5456606"/>
          <a:chExt cx="308371" cy="762891"/>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2640" y="8905022"/>
          <a:ext cx="308610" cy="373380"/>
          <a:chOff x="5763126" y="8931920"/>
          <a:chExt cx="301792" cy="494793"/>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1040" y="6459855"/>
          <a:ext cx="308610" cy="636270"/>
          <a:chOff x="4549825" y="6438942"/>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86264" y="8049350"/>
          <a:ext cx="222482" cy="696495"/>
          <a:chOff x="5767613" y="8168780"/>
          <a:chExt cx="217582" cy="792437"/>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2640" y="4181475"/>
          <a:ext cx="30861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2640" y="4753701"/>
          <a:ext cx="308610" cy="68498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2640" y="5602605"/>
          <a:ext cx="308610" cy="712470"/>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2640" y="6459855"/>
          <a:ext cx="308610" cy="636270"/>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6638" y="7225721"/>
          <a:ext cx="229138" cy="705189"/>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1626" y="8047692"/>
          <a:ext cx="205963" cy="737102"/>
          <a:chOff x="4538974" y="8166081"/>
          <a:chExt cx="208607" cy="749766"/>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2937" y="7227910"/>
          <a:ext cx="308612" cy="699550"/>
          <a:chOff x="5809589" y="7290599"/>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9800" cy="320638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45" name="Option Button 1" hidden="1">
              <a:extLst>
                <a:ext uri="{63B3BB69-23CF-44E3-9099-C40C66FF867C}">
                  <a14:compatExt spid="_x0000_s83969"/>
                </a:ext>
                <a:ext uri="{FF2B5EF4-FFF2-40B4-BE49-F238E27FC236}">
                  <a16:creationId xmlns:a16="http://schemas.microsoft.com/office/drawing/2014/main" id="{C1CF23EA-4A4E-80A8-D7FD-989743F49B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46" name="Option Button 2" hidden="1">
              <a:extLst>
                <a:ext uri="{63B3BB69-23CF-44E3-9099-C40C66FF867C}">
                  <a14:compatExt spid="_x0000_s83970"/>
                </a:ext>
                <a:ext uri="{FF2B5EF4-FFF2-40B4-BE49-F238E27FC236}">
                  <a16:creationId xmlns:a16="http://schemas.microsoft.com/office/drawing/2014/main" id="{E2DE72C5-E020-AA9A-CE87-2026E62DED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47" name="Option Button 3" hidden="1">
              <a:extLst>
                <a:ext uri="{63B3BB69-23CF-44E3-9099-C40C66FF867C}">
                  <a14:compatExt spid="_x0000_s83971"/>
                </a:ext>
                <a:ext uri="{FF2B5EF4-FFF2-40B4-BE49-F238E27FC236}">
                  <a16:creationId xmlns:a16="http://schemas.microsoft.com/office/drawing/2014/main" id="{B98962FA-5572-2419-49DA-98E60744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48" name="Option Button 4" hidden="1">
              <a:extLst>
                <a:ext uri="{63B3BB69-23CF-44E3-9099-C40C66FF867C}">
                  <a14:compatExt spid="_x0000_s83972"/>
                </a:ext>
                <a:ext uri="{FF2B5EF4-FFF2-40B4-BE49-F238E27FC236}">
                  <a16:creationId xmlns:a16="http://schemas.microsoft.com/office/drawing/2014/main" id="{138091D9-3DAD-2B19-F627-B701953AAB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49" name="Option Button 5" hidden="1">
              <a:extLst>
                <a:ext uri="{63B3BB69-23CF-44E3-9099-C40C66FF867C}">
                  <a14:compatExt spid="_x0000_s83973"/>
                </a:ext>
                <a:ext uri="{FF2B5EF4-FFF2-40B4-BE49-F238E27FC236}">
                  <a16:creationId xmlns:a16="http://schemas.microsoft.com/office/drawing/2014/main" id="{CEF23EBC-ECA1-4FD8-65D5-A28589572F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0" name="Option Button 6" hidden="1">
              <a:extLst>
                <a:ext uri="{63B3BB69-23CF-44E3-9099-C40C66FF867C}">
                  <a14:compatExt spid="_x0000_s83974"/>
                </a:ext>
                <a:ext uri="{FF2B5EF4-FFF2-40B4-BE49-F238E27FC236}">
                  <a16:creationId xmlns:a16="http://schemas.microsoft.com/office/drawing/2014/main" id="{4BC138EA-64CF-C9D9-EC75-C615CF10DA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1" name="Option Button 7" hidden="1">
              <a:extLst>
                <a:ext uri="{63B3BB69-23CF-44E3-9099-C40C66FF867C}">
                  <a14:compatExt spid="_x0000_s83975"/>
                </a:ext>
                <a:ext uri="{FF2B5EF4-FFF2-40B4-BE49-F238E27FC236}">
                  <a16:creationId xmlns:a16="http://schemas.microsoft.com/office/drawing/2014/main" id="{33D399FD-515B-E542-0B97-0A24EB9380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3976"/>
                </a:ext>
                <a:ext uri="{FF2B5EF4-FFF2-40B4-BE49-F238E27FC236}">
                  <a16:creationId xmlns:a16="http://schemas.microsoft.com/office/drawing/2014/main" id="{7A8D1326-3BE6-C6B3-722D-642B379BE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3977"/>
                </a:ext>
                <a:ext uri="{FF2B5EF4-FFF2-40B4-BE49-F238E27FC236}">
                  <a16:creationId xmlns:a16="http://schemas.microsoft.com/office/drawing/2014/main" id="{F1AAD5DC-8FF4-564E-5E79-B0FEF0CFC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3978"/>
                </a:ext>
                <a:ext uri="{FF2B5EF4-FFF2-40B4-BE49-F238E27FC236}">
                  <a16:creationId xmlns:a16="http://schemas.microsoft.com/office/drawing/2014/main" id="{4F8B8326-89EA-FEAA-512E-AD4D98DD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3979"/>
                </a:ext>
                <a:ext uri="{FF2B5EF4-FFF2-40B4-BE49-F238E27FC236}">
                  <a16:creationId xmlns:a16="http://schemas.microsoft.com/office/drawing/2014/main" id="{CF16C557-9C2F-0823-CB23-A4E6AA8D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3980"/>
                </a:ext>
                <a:ext uri="{FF2B5EF4-FFF2-40B4-BE49-F238E27FC236}">
                  <a16:creationId xmlns:a16="http://schemas.microsoft.com/office/drawing/2014/main" id="{E2CF1698-899F-1851-4033-A3B3D65946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3968" name="Group Box 13" hidden="1">
              <a:extLst>
                <a:ext uri="{63B3BB69-23CF-44E3-9099-C40C66FF867C}">
                  <a14:compatExt spid="_x0000_s83981"/>
                </a:ext>
                <a:ext uri="{FF2B5EF4-FFF2-40B4-BE49-F238E27FC236}">
                  <a16:creationId xmlns:a16="http://schemas.microsoft.com/office/drawing/2014/main" id="{0437C137-CB95-281D-D6AC-1E62BE0F90E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4018" name="Group Box 14" hidden="1">
              <a:extLst>
                <a:ext uri="{63B3BB69-23CF-44E3-9099-C40C66FF867C}">
                  <a14:compatExt spid="_x0000_s83982"/>
                </a:ext>
                <a:ext uri="{FF2B5EF4-FFF2-40B4-BE49-F238E27FC236}">
                  <a16:creationId xmlns:a16="http://schemas.microsoft.com/office/drawing/2014/main" id="{D0A5F558-0C28-3906-C580-506643DB85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84019" name="Group Box 15" hidden="1">
              <a:extLst>
                <a:ext uri="{63B3BB69-23CF-44E3-9099-C40C66FF867C}">
                  <a14:compatExt spid="_x0000_s83983"/>
                </a:ext>
                <a:ext uri="{FF2B5EF4-FFF2-40B4-BE49-F238E27FC236}">
                  <a16:creationId xmlns:a16="http://schemas.microsoft.com/office/drawing/2014/main" id="{43749A99-40B3-81AC-CEE5-CB3420A44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4020" name="Group Box 16" hidden="1">
              <a:extLst>
                <a:ext uri="{63B3BB69-23CF-44E3-9099-C40C66FF867C}">
                  <a14:compatExt spid="_x0000_s83984"/>
                </a:ext>
                <a:ext uri="{FF2B5EF4-FFF2-40B4-BE49-F238E27FC236}">
                  <a16:creationId xmlns:a16="http://schemas.microsoft.com/office/drawing/2014/main" id="{CC59B670-24FA-99BA-1443-3EC7AC7E53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4021" name="Option Button 17" hidden="1">
              <a:extLst>
                <a:ext uri="{63B3BB69-23CF-44E3-9099-C40C66FF867C}">
                  <a14:compatExt spid="_x0000_s83985"/>
                </a:ext>
                <a:ext uri="{FF2B5EF4-FFF2-40B4-BE49-F238E27FC236}">
                  <a16:creationId xmlns:a16="http://schemas.microsoft.com/office/drawing/2014/main" id="{A1A617D3-2731-3E51-1E7D-253F0CBC1D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4022" name="Option Button 18" hidden="1">
              <a:extLst>
                <a:ext uri="{63B3BB69-23CF-44E3-9099-C40C66FF867C}">
                  <a14:compatExt spid="_x0000_s83986"/>
                </a:ext>
                <a:ext uri="{FF2B5EF4-FFF2-40B4-BE49-F238E27FC236}">
                  <a16:creationId xmlns:a16="http://schemas.microsoft.com/office/drawing/2014/main" id="{1A439071-1FEE-30A9-5EB3-458AEF9D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4023" name="Option Button 19" hidden="1">
              <a:extLst>
                <a:ext uri="{63B3BB69-23CF-44E3-9099-C40C66FF867C}">
                  <a14:compatExt spid="_x0000_s83987"/>
                </a:ext>
                <a:ext uri="{FF2B5EF4-FFF2-40B4-BE49-F238E27FC236}">
                  <a16:creationId xmlns:a16="http://schemas.microsoft.com/office/drawing/2014/main" id="{F337313F-7298-0856-D4DF-F67C29E45C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4024" name="Group Box 20" hidden="1">
              <a:extLst>
                <a:ext uri="{63B3BB69-23CF-44E3-9099-C40C66FF867C}">
                  <a14:compatExt spid="_x0000_s83988"/>
                </a:ext>
                <a:ext uri="{FF2B5EF4-FFF2-40B4-BE49-F238E27FC236}">
                  <a16:creationId xmlns:a16="http://schemas.microsoft.com/office/drawing/2014/main" id="{DC633DFC-E592-F582-2040-2AE01426A59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4025" name="Group Box 21" hidden="1">
              <a:extLst>
                <a:ext uri="{63B3BB69-23CF-44E3-9099-C40C66FF867C}">
                  <a14:compatExt spid="_x0000_s83989"/>
                </a:ext>
                <a:ext uri="{FF2B5EF4-FFF2-40B4-BE49-F238E27FC236}">
                  <a16:creationId xmlns:a16="http://schemas.microsoft.com/office/drawing/2014/main" id="{ED2CEC01-B1E5-B4D1-10C5-0129777F44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4026" name="Group Box 22" hidden="1">
              <a:extLst>
                <a:ext uri="{63B3BB69-23CF-44E3-9099-C40C66FF867C}">
                  <a14:compatExt spid="_x0000_s83990"/>
                </a:ext>
                <a:ext uri="{FF2B5EF4-FFF2-40B4-BE49-F238E27FC236}">
                  <a16:creationId xmlns:a16="http://schemas.microsoft.com/office/drawing/2014/main" id="{04267E0C-E38B-A92B-B88A-D1A9537B9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45720</xdr:rowOff>
        </xdr:to>
        <xdr:sp macro="" textlink="">
          <xdr:nvSpPr>
            <xdr:cNvPr id="84027" name="Group Box 23" hidden="1">
              <a:extLst>
                <a:ext uri="{63B3BB69-23CF-44E3-9099-C40C66FF867C}">
                  <a14:compatExt spid="_x0000_s83991"/>
                </a:ext>
                <a:ext uri="{FF2B5EF4-FFF2-40B4-BE49-F238E27FC236}">
                  <a16:creationId xmlns:a16="http://schemas.microsoft.com/office/drawing/2014/main" id="{C9F91C0F-6623-F99E-F3DE-9FF4E43ABF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4028" name="Group Box 24" hidden="1">
              <a:extLst>
                <a:ext uri="{63B3BB69-23CF-44E3-9099-C40C66FF867C}">
                  <a14:compatExt spid="_x0000_s83992"/>
                </a:ext>
                <a:ext uri="{FF2B5EF4-FFF2-40B4-BE49-F238E27FC236}">
                  <a16:creationId xmlns:a16="http://schemas.microsoft.com/office/drawing/2014/main" id="{522C891E-8A78-1522-C924-9FFE2BA348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4029" name="Group Box 25" hidden="1">
              <a:extLst>
                <a:ext uri="{63B3BB69-23CF-44E3-9099-C40C66FF867C}">
                  <a14:compatExt spid="_x0000_s83993"/>
                </a:ext>
                <a:ext uri="{FF2B5EF4-FFF2-40B4-BE49-F238E27FC236}">
                  <a16:creationId xmlns:a16="http://schemas.microsoft.com/office/drawing/2014/main" id="{B5F5CBE9-782B-0D55-5248-302D76E407C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4030" name="Group Box 26" hidden="1">
              <a:extLst>
                <a:ext uri="{63B3BB69-23CF-44E3-9099-C40C66FF867C}">
                  <a14:compatExt spid="_x0000_s83994"/>
                </a:ext>
                <a:ext uri="{FF2B5EF4-FFF2-40B4-BE49-F238E27FC236}">
                  <a16:creationId xmlns:a16="http://schemas.microsoft.com/office/drawing/2014/main" id="{72A77F21-C9AC-4F17-8FFE-ADDF14ABD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84031" name="Group Box 27" hidden="1">
              <a:extLst>
                <a:ext uri="{63B3BB69-23CF-44E3-9099-C40C66FF867C}">
                  <a14:compatExt spid="_x0000_s83995"/>
                </a:ext>
                <a:ext uri="{FF2B5EF4-FFF2-40B4-BE49-F238E27FC236}">
                  <a16:creationId xmlns:a16="http://schemas.microsoft.com/office/drawing/2014/main" id="{1E21AB50-F815-685C-7C53-CD7DACCED3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4032" name="Group Box 28" hidden="1">
              <a:extLst>
                <a:ext uri="{63B3BB69-23CF-44E3-9099-C40C66FF867C}">
                  <a14:compatExt spid="_x0000_s83996"/>
                </a:ext>
                <a:ext uri="{FF2B5EF4-FFF2-40B4-BE49-F238E27FC236}">
                  <a16:creationId xmlns:a16="http://schemas.microsoft.com/office/drawing/2014/main" id="{866AC3D8-2327-B4C6-50AA-743F6F50AB3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84033" name="Group Box 29" hidden="1">
              <a:extLst>
                <a:ext uri="{63B3BB69-23CF-44E3-9099-C40C66FF867C}">
                  <a14:compatExt spid="_x0000_s83997"/>
                </a:ext>
                <a:ext uri="{FF2B5EF4-FFF2-40B4-BE49-F238E27FC236}">
                  <a16:creationId xmlns:a16="http://schemas.microsoft.com/office/drawing/2014/main" id="{0C578ACC-16A2-35DC-984D-5CC78691F8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4034" name="Option Button 30" hidden="1">
              <a:extLst>
                <a:ext uri="{63B3BB69-23CF-44E3-9099-C40C66FF867C}">
                  <a14:compatExt spid="_x0000_s83998"/>
                </a:ext>
                <a:ext uri="{FF2B5EF4-FFF2-40B4-BE49-F238E27FC236}">
                  <a16:creationId xmlns:a16="http://schemas.microsoft.com/office/drawing/2014/main" id="{C0247760-9C2B-7B9A-6EDD-BBCF529E8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4035" name="Option Button 31" hidden="1">
              <a:extLst>
                <a:ext uri="{63B3BB69-23CF-44E3-9099-C40C66FF867C}">
                  <a14:compatExt spid="_x0000_s83999"/>
                </a:ext>
                <a:ext uri="{FF2B5EF4-FFF2-40B4-BE49-F238E27FC236}">
                  <a16:creationId xmlns:a16="http://schemas.microsoft.com/office/drawing/2014/main" id="{3E774D51-8741-DED5-7CA4-682C50248F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4036" name="Option Button 32" hidden="1">
              <a:extLst>
                <a:ext uri="{63B3BB69-23CF-44E3-9099-C40C66FF867C}">
                  <a14:compatExt spid="_x0000_s84000"/>
                </a:ext>
                <a:ext uri="{FF2B5EF4-FFF2-40B4-BE49-F238E27FC236}">
                  <a16:creationId xmlns:a16="http://schemas.microsoft.com/office/drawing/2014/main" id="{B9407C52-CCAC-D52D-1B94-53A839E19F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4037" name="Option Button 33" hidden="1">
              <a:extLst>
                <a:ext uri="{63B3BB69-23CF-44E3-9099-C40C66FF867C}">
                  <a14:compatExt spid="_x0000_s84001"/>
                </a:ext>
                <a:ext uri="{FF2B5EF4-FFF2-40B4-BE49-F238E27FC236}">
                  <a16:creationId xmlns:a16="http://schemas.microsoft.com/office/drawing/2014/main" id="{2FC59AB3-11C9-489F-BA51-A17C71FB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4038" name="Option Button 34" hidden="1">
              <a:extLst>
                <a:ext uri="{63B3BB69-23CF-44E3-9099-C40C66FF867C}">
                  <a14:compatExt spid="_x0000_s84002"/>
                </a:ext>
                <a:ext uri="{FF2B5EF4-FFF2-40B4-BE49-F238E27FC236}">
                  <a16:creationId xmlns:a16="http://schemas.microsoft.com/office/drawing/2014/main" id="{2867AC97-37A0-0C7E-A32D-6BD13AB6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4039" name="Option Button 35" hidden="1">
              <a:extLst>
                <a:ext uri="{63B3BB69-23CF-44E3-9099-C40C66FF867C}">
                  <a14:compatExt spid="_x0000_s84003"/>
                </a:ext>
                <a:ext uri="{FF2B5EF4-FFF2-40B4-BE49-F238E27FC236}">
                  <a16:creationId xmlns:a16="http://schemas.microsoft.com/office/drawing/2014/main" id="{12976062-BF1A-31F1-70AD-815AFABF18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4040" name="Option Button 36" hidden="1">
              <a:extLst>
                <a:ext uri="{63B3BB69-23CF-44E3-9099-C40C66FF867C}">
                  <a14:compatExt spid="_x0000_s84004"/>
                </a:ext>
                <a:ext uri="{FF2B5EF4-FFF2-40B4-BE49-F238E27FC236}">
                  <a16:creationId xmlns:a16="http://schemas.microsoft.com/office/drawing/2014/main" id="{A48B826C-7EC1-B1EB-4152-C4F1229563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4041" name="Option Button 37" hidden="1">
              <a:extLst>
                <a:ext uri="{63B3BB69-23CF-44E3-9099-C40C66FF867C}">
                  <a14:compatExt spid="_x0000_s84005"/>
                </a:ext>
                <a:ext uri="{FF2B5EF4-FFF2-40B4-BE49-F238E27FC236}">
                  <a16:creationId xmlns:a16="http://schemas.microsoft.com/office/drawing/2014/main" id="{03C6E302-F709-AE67-152A-D3234EF6A3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4042" name="Option Button 38" hidden="1">
              <a:extLst>
                <a:ext uri="{63B3BB69-23CF-44E3-9099-C40C66FF867C}">
                  <a14:compatExt spid="_x0000_s84006"/>
                </a:ext>
                <a:ext uri="{FF2B5EF4-FFF2-40B4-BE49-F238E27FC236}">
                  <a16:creationId xmlns:a16="http://schemas.microsoft.com/office/drawing/2014/main" id="{A0B3B397-73E0-A958-6D61-8E966D816C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4043" name="Option Button 39" hidden="1">
              <a:extLst>
                <a:ext uri="{63B3BB69-23CF-44E3-9099-C40C66FF867C}">
                  <a14:compatExt spid="_x0000_s84007"/>
                </a:ext>
                <a:ext uri="{FF2B5EF4-FFF2-40B4-BE49-F238E27FC236}">
                  <a16:creationId xmlns:a16="http://schemas.microsoft.com/office/drawing/2014/main" id="{12525ED9-50D5-8FA8-F891-F9ECC21B74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4044" name="Option Button 40" hidden="1">
              <a:extLst>
                <a:ext uri="{63B3BB69-23CF-44E3-9099-C40C66FF867C}">
                  <a14:compatExt spid="_x0000_s84008"/>
                </a:ext>
                <a:ext uri="{FF2B5EF4-FFF2-40B4-BE49-F238E27FC236}">
                  <a16:creationId xmlns:a16="http://schemas.microsoft.com/office/drawing/2014/main" id="{244FBA75-2BAD-83D7-950F-DCCBCA6AE6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4045" name="Option Button 41" hidden="1">
              <a:extLst>
                <a:ext uri="{63B3BB69-23CF-44E3-9099-C40C66FF867C}">
                  <a14:compatExt spid="_x0000_s84009"/>
                </a:ext>
                <a:ext uri="{FF2B5EF4-FFF2-40B4-BE49-F238E27FC236}">
                  <a16:creationId xmlns:a16="http://schemas.microsoft.com/office/drawing/2014/main" id="{CF77302E-48D8-CD35-B17B-0B03F3ECC3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4046" name="Option Button 42" hidden="1">
              <a:extLst>
                <a:ext uri="{63B3BB69-23CF-44E3-9099-C40C66FF867C}">
                  <a14:compatExt spid="_x0000_s84010"/>
                </a:ext>
                <a:ext uri="{FF2B5EF4-FFF2-40B4-BE49-F238E27FC236}">
                  <a16:creationId xmlns:a16="http://schemas.microsoft.com/office/drawing/2014/main" id="{5533D58D-D838-DF01-1D5A-BF6B7546C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4047" name="Option Button 43" hidden="1">
              <a:extLst>
                <a:ext uri="{63B3BB69-23CF-44E3-9099-C40C66FF867C}">
                  <a14:compatExt spid="_x0000_s84011"/>
                </a:ext>
                <a:ext uri="{FF2B5EF4-FFF2-40B4-BE49-F238E27FC236}">
                  <a16:creationId xmlns:a16="http://schemas.microsoft.com/office/drawing/2014/main" id="{3989B733-06B7-BA0E-4C51-3F2950AEA6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4048" name="Option Button 44" hidden="1">
              <a:extLst>
                <a:ext uri="{63B3BB69-23CF-44E3-9099-C40C66FF867C}">
                  <a14:compatExt spid="_x0000_s84012"/>
                </a:ext>
                <a:ext uri="{FF2B5EF4-FFF2-40B4-BE49-F238E27FC236}">
                  <a16:creationId xmlns:a16="http://schemas.microsoft.com/office/drawing/2014/main" id="{913797C3-73B5-A7EB-EC0E-3921685C2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4049" name="Option Button 45" hidden="1">
              <a:extLst>
                <a:ext uri="{63B3BB69-23CF-44E3-9099-C40C66FF867C}">
                  <a14:compatExt spid="_x0000_s84013"/>
                </a:ext>
                <a:ext uri="{FF2B5EF4-FFF2-40B4-BE49-F238E27FC236}">
                  <a16:creationId xmlns:a16="http://schemas.microsoft.com/office/drawing/2014/main" id="{5C5644DB-A7A4-0FE6-2175-63C944CCF5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4050" name="Option Button 46" hidden="1">
              <a:extLst>
                <a:ext uri="{63B3BB69-23CF-44E3-9099-C40C66FF867C}">
                  <a14:compatExt spid="_x0000_s84014"/>
                </a:ext>
                <a:ext uri="{FF2B5EF4-FFF2-40B4-BE49-F238E27FC236}">
                  <a16:creationId xmlns:a16="http://schemas.microsoft.com/office/drawing/2014/main" id="{E808A424-12E6-BBAF-1BE9-182FE675CE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4051" name="Group Box 47" hidden="1">
              <a:extLst>
                <a:ext uri="{63B3BB69-23CF-44E3-9099-C40C66FF867C}">
                  <a14:compatExt spid="_x0000_s84015"/>
                </a:ext>
                <a:ext uri="{FF2B5EF4-FFF2-40B4-BE49-F238E27FC236}">
                  <a16:creationId xmlns:a16="http://schemas.microsoft.com/office/drawing/2014/main" id="{A6F0CB79-8E60-0FFA-9ECF-9AEECC2D7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4052" name="Option Button 48" hidden="1">
              <a:extLst>
                <a:ext uri="{63B3BB69-23CF-44E3-9099-C40C66FF867C}">
                  <a14:compatExt spid="_x0000_s84016"/>
                </a:ext>
                <a:ext uri="{FF2B5EF4-FFF2-40B4-BE49-F238E27FC236}">
                  <a16:creationId xmlns:a16="http://schemas.microsoft.com/office/drawing/2014/main" id="{E28DEF6D-EED4-C223-CE8B-17DA83A07D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4053" name="Option Button 49" hidden="1">
              <a:extLst>
                <a:ext uri="{63B3BB69-23CF-44E3-9099-C40C66FF867C}">
                  <a14:compatExt spid="_x0000_s84017"/>
                </a:ext>
                <a:ext uri="{FF2B5EF4-FFF2-40B4-BE49-F238E27FC236}">
                  <a16:creationId xmlns:a16="http://schemas.microsoft.com/office/drawing/2014/main" id="{CBDC1114-24BA-F2CB-548F-1C9E148737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2470" y="4196715"/>
          <a:ext cx="308610" cy="40386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1040" y="4745355"/>
          <a:ext cx="308610" cy="712470"/>
          <a:chOff x="4479758" y="4496302"/>
          <a:chExt cx="301792" cy="780035"/>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1040" y="5602603"/>
          <a:ext cx="308610" cy="692375"/>
          <a:chOff x="4549825" y="5456606"/>
          <a:chExt cx="308371" cy="762891"/>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2640" y="8905022"/>
          <a:ext cx="308610" cy="373380"/>
          <a:chOff x="5763126" y="8931920"/>
          <a:chExt cx="301792" cy="494793"/>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1040" y="6459855"/>
          <a:ext cx="308610" cy="636270"/>
          <a:chOff x="4549825" y="6438942"/>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86264" y="8049350"/>
          <a:ext cx="222482" cy="696495"/>
          <a:chOff x="5767613" y="8168780"/>
          <a:chExt cx="217582" cy="792437"/>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2640" y="4181475"/>
          <a:ext cx="30861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2640" y="4753701"/>
          <a:ext cx="308610" cy="68498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2640" y="5602605"/>
          <a:ext cx="308610" cy="712470"/>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2640" y="6459855"/>
          <a:ext cx="308610" cy="636270"/>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6638" y="7225721"/>
          <a:ext cx="229138" cy="705189"/>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1626" y="8047692"/>
          <a:ext cx="205963" cy="737102"/>
          <a:chOff x="4538974" y="8166081"/>
          <a:chExt cx="208607" cy="749766"/>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2937" y="7227910"/>
          <a:ext cx="308612" cy="699550"/>
          <a:chOff x="5809589" y="7290599"/>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97DB8A26-946E-31D1-BAE1-5930884FC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9D6CB122-8E9E-1E85-7B96-119625FBDD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A606C233-5FC4-2EA2-82BF-92688AAA0C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730D78ED-4752-1E99-F4FC-494FCDC72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52247706-B2A2-1211-EB8C-215ACCDDED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E68F72D6-54EC-FC01-988D-6F2EB48790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30C8D6B4-F838-9283-B664-F91F677D0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22AA1F84-DA67-D56B-739D-FC0B69C355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CFCA2932-0D85-377E-F100-748275F4D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E1F21B6E-E88E-B0C3-5C6D-5EA646469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9B57554B-D45C-CF41-1233-BFDE05037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AA9D9EE6-C2E7-190E-F448-0DA3F65733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56636B97-E166-5151-31B6-01D364F1FAF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8BD0A2CF-78CF-5A6E-DDFE-8FA28154AEE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E0CE87C7-B520-8294-7A65-2545213CF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F92C05C1-0267-A8D4-BA94-77C02F38701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FAA7FFA1-17A5-737F-1902-2EB81CA64F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28C8C177-9421-B9FC-D628-CAA9AF4DC0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01D1E051-6944-7115-EA72-4A9B749CB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A4075C00-95DD-0086-3207-285E8DAF9AF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A55B928A-5591-776F-3652-D9CDFA01FD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F7169A60-F89B-3BEA-BE95-08FE6742DB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138C46A2-7842-A9E9-FEAE-E229B0584B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2CAB7A43-35BD-27A8-7264-1F6262E10C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7FE682FA-6BDC-42A3-B99C-69C409745A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F1D29B3A-EA86-74CF-AEA6-DCD69325FC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5D23D007-7D4A-A8A8-3609-48FD6F10E6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B382A715-0830-9438-29C2-309E78274D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D22B2639-6D8B-F47C-AB86-DAB3DF868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B608EA7A-B798-D21C-4DF0-A4741CBEB2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181F5057-6B1F-239F-B52E-21A846F3A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25677986-24C2-6D27-54AF-CF3A310639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724DD65A-A00D-6BFD-42B3-165FB52CAB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1B1EF0CB-9307-AF57-0DE6-7F7586CEE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9D7B1475-0E7C-651A-5FBC-1E9981CFC3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45426BF7-407D-ED2D-0318-8CAFEBCA30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529AE349-E946-0256-DEBD-DDDD7839D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F95E237D-04B3-E20F-E7D7-B293E8FCCC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6E46782E-A633-AD8A-184F-8860B8BF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49295B0C-C890-E731-974E-308A047282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FBCFF2CF-980B-99CE-C7D0-23A1E82805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19C1BA3F-B5A6-3715-81B0-2C703FEA93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5BC41083-7C1D-D238-F9FD-157547496B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928DA2B0-DA7F-A43F-1211-B288DB2F0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0E89CDBD-FD38-BE5C-E059-6EA72360CD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08AFA9AB-85B0-6F78-5B35-C7ABD8FC96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76B64B98-9761-46C6-11EF-4C1626F9D2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BF985E3A-250E-83BA-BC70-552024A66A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91ED835B-9099-BB95-EB7B-9C01E65C4B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2470" y="4196715"/>
          <a:ext cx="308610" cy="40386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1040" y="4745355"/>
          <a:ext cx="308610" cy="712470"/>
          <a:chOff x="4479758" y="4496302"/>
          <a:chExt cx="301792" cy="780035"/>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1040" y="5602603"/>
          <a:ext cx="308610" cy="692375"/>
          <a:chOff x="4549825" y="5456606"/>
          <a:chExt cx="308371" cy="762891"/>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2640" y="8905022"/>
          <a:ext cx="308610" cy="373380"/>
          <a:chOff x="5763126" y="8931920"/>
          <a:chExt cx="301792" cy="494793"/>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1040" y="6459855"/>
          <a:ext cx="308610" cy="636270"/>
          <a:chOff x="4549825" y="6438942"/>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86264" y="8049350"/>
          <a:ext cx="222482" cy="696495"/>
          <a:chOff x="5767613" y="8168780"/>
          <a:chExt cx="217582" cy="792437"/>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2640" y="4181475"/>
          <a:ext cx="30861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2640" y="4753701"/>
          <a:ext cx="308610" cy="68498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2640" y="5602605"/>
          <a:ext cx="308610" cy="712470"/>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2640" y="6459855"/>
          <a:ext cx="308610" cy="636270"/>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6638" y="7225721"/>
          <a:ext cx="229138" cy="705189"/>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1626" y="8047692"/>
          <a:ext cx="205963" cy="737102"/>
          <a:chOff x="4538974" y="8166081"/>
          <a:chExt cx="208607" cy="749766"/>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2937" y="7227910"/>
          <a:ext cx="308612" cy="699550"/>
          <a:chOff x="5809589" y="7290599"/>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6017"/>
                </a:ext>
                <a:ext uri="{FF2B5EF4-FFF2-40B4-BE49-F238E27FC236}">
                  <a16:creationId xmlns:a16="http://schemas.microsoft.com/office/drawing/2014/main" id="{016757E7-CB01-4D45-E13A-86FA50FC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6018"/>
                </a:ext>
                <a:ext uri="{FF2B5EF4-FFF2-40B4-BE49-F238E27FC236}">
                  <a16:creationId xmlns:a16="http://schemas.microsoft.com/office/drawing/2014/main" id="{5813C7E0-8188-8B56-B698-38D201C123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6019"/>
                </a:ext>
                <a:ext uri="{FF2B5EF4-FFF2-40B4-BE49-F238E27FC236}">
                  <a16:creationId xmlns:a16="http://schemas.microsoft.com/office/drawing/2014/main" id="{58AF4F3F-7C38-C35F-EDA5-87AA20442A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6020"/>
                </a:ext>
                <a:ext uri="{FF2B5EF4-FFF2-40B4-BE49-F238E27FC236}">
                  <a16:creationId xmlns:a16="http://schemas.microsoft.com/office/drawing/2014/main" id="{303E2E27-0BDB-EE4A-9B58-8694E1ACEA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6021"/>
                </a:ext>
                <a:ext uri="{FF2B5EF4-FFF2-40B4-BE49-F238E27FC236}">
                  <a16:creationId xmlns:a16="http://schemas.microsoft.com/office/drawing/2014/main" id="{BE442721-B289-0A83-37E7-2F24A26D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6022"/>
                </a:ext>
                <a:ext uri="{FF2B5EF4-FFF2-40B4-BE49-F238E27FC236}">
                  <a16:creationId xmlns:a16="http://schemas.microsoft.com/office/drawing/2014/main" id="{0DD6B7AA-1BF6-9D9D-5EAD-DF30E540AD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6023"/>
                </a:ext>
                <a:ext uri="{FF2B5EF4-FFF2-40B4-BE49-F238E27FC236}">
                  <a16:creationId xmlns:a16="http://schemas.microsoft.com/office/drawing/2014/main" id="{CC015BCC-5832-612F-5E97-50E122F65F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6024"/>
                </a:ext>
                <a:ext uri="{FF2B5EF4-FFF2-40B4-BE49-F238E27FC236}">
                  <a16:creationId xmlns:a16="http://schemas.microsoft.com/office/drawing/2014/main" id="{05B0D862-B98D-A03E-1BBB-16134ECDBC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6025"/>
                </a:ext>
                <a:ext uri="{FF2B5EF4-FFF2-40B4-BE49-F238E27FC236}">
                  <a16:creationId xmlns:a16="http://schemas.microsoft.com/office/drawing/2014/main" id="{B6AB882E-122E-1B62-C2BC-D2F719FE4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6026"/>
                </a:ext>
                <a:ext uri="{FF2B5EF4-FFF2-40B4-BE49-F238E27FC236}">
                  <a16:creationId xmlns:a16="http://schemas.microsoft.com/office/drawing/2014/main" id="{4C9A5F05-9E5F-1CA3-70EF-5A4770F5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6027"/>
                </a:ext>
                <a:ext uri="{FF2B5EF4-FFF2-40B4-BE49-F238E27FC236}">
                  <a16:creationId xmlns:a16="http://schemas.microsoft.com/office/drawing/2014/main" id="{8EA8485D-424E-CF5B-E486-9A9E2028E4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6028"/>
                </a:ext>
                <a:ext uri="{FF2B5EF4-FFF2-40B4-BE49-F238E27FC236}">
                  <a16:creationId xmlns:a16="http://schemas.microsoft.com/office/drawing/2014/main" id="{1D8FC57E-3C74-BF20-5327-CABFA0E1C9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6016" name="Group Box 13" hidden="1">
              <a:extLst>
                <a:ext uri="{63B3BB69-23CF-44E3-9099-C40C66FF867C}">
                  <a14:compatExt spid="_x0000_s86029"/>
                </a:ext>
                <a:ext uri="{FF2B5EF4-FFF2-40B4-BE49-F238E27FC236}">
                  <a16:creationId xmlns:a16="http://schemas.microsoft.com/office/drawing/2014/main" id="{254868D0-B1FC-A08F-2D40-D8F938F4B5C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6066" name="Group Box 14" hidden="1">
              <a:extLst>
                <a:ext uri="{63B3BB69-23CF-44E3-9099-C40C66FF867C}">
                  <a14:compatExt spid="_x0000_s86030"/>
                </a:ext>
                <a:ext uri="{FF2B5EF4-FFF2-40B4-BE49-F238E27FC236}">
                  <a16:creationId xmlns:a16="http://schemas.microsoft.com/office/drawing/2014/main" id="{65F91E2B-F6CA-1E31-E5EA-AEC6F29D63B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6067" name="Group Box 15" hidden="1">
              <a:extLst>
                <a:ext uri="{63B3BB69-23CF-44E3-9099-C40C66FF867C}">
                  <a14:compatExt spid="_x0000_s86031"/>
                </a:ext>
                <a:ext uri="{FF2B5EF4-FFF2-40B4-BE49-F238E27FC236}">
                  <a16:creationId xmlns:a16="http://schemas.microsoft.com/office/drawing/2014/main" id="{14FA20AF-ED2E-68A8-4B9A-A41F4914AFE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6068" name="Group Box 16" hidden="1">
              <a:extLst>
                <a:ext uri="{63B3BB69-23CF-44E3-9099-C40C66FF867C}">
                  <a14:compatExt spid="_x0000_s86032"/>
                </a:ext>
                <a:ext uri="{FF2B5EF4-FFF2-40B4-BE49-F238E27FC236}">
                  <a16:creationId xmlns:a16="http://schemas.microsoft.com/office/drawing/2014/main" id="{7F322EA6-6943-D298-200B-AFD10B8E9E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6069" name="Option Button 17" hidden="1">
              <a:extLst>
                <a:ext uri="{63B3BB69-23CF-44E3-9099-C40C66FF867C}">
                  <a14:compatExt spid="_x0000_s86033"/>
                </a:ext>
                <a:ext uri="{FF2B5EF4-FFF2-40B4-BE49-F238E27FC236}">
                  <a16:creationId xmlns:a16="http://schemas.microsoft.com/office/drawing/2014/main" id="{FD078CF8-E100-3175-5A27-E1780E8C1D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6070" name="Option Button 18" hidden="1">
              <a:extLst>
                <a:ext uri="{63B3BB69-23CF-44E3-9099-C40C66FF867C}">
                  <a14:compatExt spid="_x0000_s86034"/>
                </a:ext>
                <a:ext uri="{FF2B5EF4-FFF2-40B4-BE49-F238E27FC236}">
                  <a16:creationId xmlns:a16="http://schemas.microsoft.com/office/drawing/2014/main" id="{0CB0112D-9491-5883-D89F-9935474CC0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6071" name="Option Button 19" hidden="1">
              <a:extLst>
                <a:ext uri="{63B3BB69-23CF-44E3-9099-C40C66FF867C}">
                  <a14:compatExt spid="_x0000_s86035"/>
                </a:ext>
                <a:ext uri="{FF2B5EF4-FFF2-40B4-BE49-F238E27FC236}">
                  <a16:creationId xmlns:a16="http://schemas.microsoft.com/office/drawing/2014/main" id="{77BFC9FB-1A2A-088A-0C0F-C7489272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6072" name="Group Box 20" hidden="1">
              <a:extLst>
                <a:ext uri="{63B3BB69-23CF-44E3-9099-C40C66FF867C}">
                  <a14:compatExt spid="_x0000_s86036"/>
                </a:ext>
                <a:ext uri="{FF2B5EF4-FFF2-40B4-BE49-F238E27FC236}">
                  <a16:creationId xmlns:a16="http://schemas.microsoft.com/office/drawing/2014/main" id="{1AEDAF5B-18E3-AF72-C4C1-F30CE3AD6C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6073" name="Group Box 21" hidden="1">
              <a:extLst>
                <a:ext uri="{63B3BB69-23CF-44E3-9099-C40C66FF867C}">
                  <a14:compatExt spid="_x0000_s86037"/>
                </a:ext>
                <a:ext uri="{FF2B5EF4-FFF2-40B4-BE49-F238E27FC236}">
                  <a16:creationId xmlns:a16="http://schemas.microsoft.com/office/drawing/2014/main" id="{0943BE12-ACB6-C125-EC16-E5C3228033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6074" name="Group Box 22" hidden="1">
              <a:extLst>
                <a:ext uri="{63B3BB69-23CF-44E3-9099-C40C66FF867C}">
                  <a14:compatExt spid="_x0000_s86038"/>
                </a:ext>
                <a:ext uri="{FF2B5EF4-FFF2-40B4-BE49-F238E27FC236}">
                  <a16:creationId xmlns:a16="http://schemas.microsoft.com/office/drawing/2014/main" id="{3519E59F-1E05-7364-52F7-9E84D19E17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6075" name="Group Box 23" hidden="1">
              <a:extLst>
                <a:ext uri="{63B3BB69-23CF-44E3-9099-C40C66FF867C}">
                  <a14:compatExt spid="_x0000_s86039"/>
                </a:ext>
                <a:ext uri="{FF2B5EF4-FFF2-40B4-BE49-F238E27FC236}">
                  <a16:creationId xmlns:a16="http://schemas.microsoft.com/office/drawing/2014/main" id="{0FA6803B-65B9-4352-5ABB-346BF14AE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6076" name="Group Box 24" hidden="1">
              <a:extLst>
                <a:ext uri="{63B3BB69-23CF-44E3-9099-C40C66FF867C}">
                  <a14:compatExt spid="_x0000_s86040"/>
                </a:ext>
                <a:ext uri="{FF2B5EF4-FFF2-40B4-BE49-F238E27FC236}">
                  <a16:creationId xmlns:a16="http://schemas.microsoft.com/office/drawing/2014/main" id="{B75A3979-871F-2EEF-DD1F-1D3AD2D968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6077" name="Group Box 25" hidden="1">
              <a:extLst>
                <a:ext uri="{63B3BB69-23CF-44E3-9099-C40C66FF867C}">
                  <a14:compatExt spid="_x0000_s86041"/>
                </a:ext>
                <a:ext uri="{FF2B5EF4-FFF2-40B4-BE49-F238E27FC236}">
                  <a16:creationId xmlns:a16="http://schemas.microsoft.com/office/drawing/2014/main" id="{4E9BA834-7E34-0112-EC11-FB0A81540B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6078" name="Group Box 26" hidden="1">
              <a:extLst>
                <a:ext uri="{63B3BB69-23CF-44E3-9099-C40C66FF867C}">
                  <a14:compatExt spid="_x0000_s86042"/>
                </a:ext>
                <a:ext uri="{FF2B5EF4-FFF2-40B4-BE49-F238E27FC236}">
                  <a16:creationId xmlns:a16="http://schemas.microsoft.com/office/drawing/2014/main" id="{E614BD28-80A1-BCE5-FC31-797119F6B2F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6079" name="Group Box 27" hidden="1">
              <a:extLst>
                <a:ext uri="{63B3BB69-23CF-44E3-9099-C40C66FF867C}">
                  <a14:compatExt spid="_x0000_s86043"/>
                </a:ext>
                <a:ext uri="{FF2B5EF4-FFF2-40B4-BE49-F238E27FC236}">
                  <a16:creationId xmlns:a16="http://schemas.microsoft.com/office/drawing/2014/main" id="{4355CE5B-9306-C555-7749-388143DD1B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F9E0D535-FEA3-F574-1FA9-250BCC689AD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3794E3AD-F129-DFFD-CB1D-51056B228C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66C0E0C5-DB31-F326-F957-AFE6D472E1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2782EF8E-111F-702C-CEC0-A5013465A4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300FED3B-D3DA-9036-BABE-CE01DA04E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91CC33EC-4751-31A6-EDDA-EF63C161FE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6BD5AD6D-8828-B78E-7232-D572406F9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D76C9607-C8C8-8F7E-D19C-A7232298F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2D4E64C0-FB33-D3E7-85F4-52BE623BE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7A283687-51EE-6C0F-3B15-E975DE639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DDA13384-90D7-0CBA-6075-312F9D2C27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B991F23C-C121-BACE-9B4F-B99A6224C8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2D142ECE-C23B-029B-4F67-2E8A263A8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460C78B1-88DF-8EA0-5921-1B18F2949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6DBFC7C3-841D-BF6C-8715-5E9FA3A01D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F97E40EA-C8B8-1A0E-AA02-AA99DC4168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AD08A39E-F238-155D-22DC-ACF521B3E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0A1A9A9D-D2E3-96A6-C296-CBC8802AFC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8CCEB91C-C2FB-0B59-402E-07365E9B28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6FF71DB1-D06C-A18D-B5CA-5BCEB64031E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8B2211CF-8D8C-590E-7D89-31A5C91DE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FF94982C-433B-8A51-4748-EB2314773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2470" y="4196715"/>
          <a:ext cx="308610" cy="40386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1040" y="4745355"/>
          <a:ext cx="308610" cy="712470"/>
          <a:chOff x="4479758" y="4496302"/>
          <a:chExt cx="301792" cy="780035"/>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1040" y="5602603"/>
          <a:ext cx="308610" cy="692375"/>
          <a:chOff x="4549825" y="5456606"/>
          <a:chExt cx="308371" cy="762891"/>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2640" y="8905022"/>
          <a:ext cx="308610" cy="373380"/>
          <a:chOff x="5763126" y="8931920"/>
          <a:chExt cx="301792" cy="494793"/>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1040" y="6459855"/>
          <a:ext cx="308610" cy="636270"/>
          <a:chOff x="4549825" y="6438942"/>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86264" y="8049350"/>
          <a:ext cx="222482" cy="696495"/>
          <a:chOff x="5767613" y="8168780"/>
          <a:chExt cx="217582" cy="792437"/>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2640" y="4181475"/>
          <a:ext cx="30861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2640" y="4753701"/>
          <a:ext cx="308610" cy="68498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2640" y="5602605"/>
          <a:ext cx="308610" cy="712470"/>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2640" y="6459855"/>
          <a:ext cx="308610" cy="636270"/>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6638" y="7225721"/>
          <a:ext cx="229138" cy="705189"/>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1626" y="8047692"/>
          <a:ext cx="205963" cy="737102"/>
          <a:chOff x="4538974" y="8166081"/>
          <a:chExt cx="208607" cy="749766"/>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2937" y="7227910"/>
          <a:ext cx="308612" cy="699550"/>
          <a:chOff x="5809589" y="7290599"/>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8F0808A7-A9D5-60E0-E9DF-03E335A550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1DDB600A-F506-52D3-2DA3-419010222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F187846F-E1F5-F884-C458-574B275CE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39A14E4B-057A-A226-0B4C-84936FDADA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E0466AE7-12AE-927E-56DA-15B653237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E9346FBD-FCF0-F908-580E-16D7A11CD7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1474A95C-6D76-9B96-D31D-2E4E18A7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821929CF-170F-D535-04F9-118C18B22E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457DE654-E62E-3065-7368-B4AB960C81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0CABCB33-3939-96E6-3425-8C0553CAD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6F3F9CA9-A932-C45D-E08E-B9D9E4D8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FB15E7F1-4FCF-6E7B-F0F5-B7B5E8F737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6DE540D7-7A9B-3E49-EC97-890BD97BDCC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AB238A6C-7E26-5381-E3D1-10A423714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9B41B677-E29B-06C2-51D1-6B18570D0D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61A14733-157E-81A8-0A0F-11D340EB6A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FEA09102-A487-F7BE-49FE-C979C69BC5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B058B25A-91AE-4714-29F4-D082E49BAB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1446E146-B666-2813-744A-B0666C44D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B3930858-D263-A474-CAB4-9C4F24B506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619EB147-9B82-0A48-9AA0-DE05FB97F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86234244-DFF6-102B-2509-A068D7CCFF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43116603-EB6B-BE21-F939-3E19D8AB7B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ED1D686B-BAAE-AA05-9A18-0C9DD059BF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113D6FCB-E746-EC02-B14A-2EC531D40D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DFFB6E86-93CE-560A-49E7-E618090E4D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70E3E605-7814-EEDC-17E1-DEC6B18CE9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0B7E546B-0027-A74F-618C-670ADD3E07D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82F5725C-6E07-F48F-3927-CCEEE8769CE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F87AFE08-EA93-D88A-3F7B-67FE9950D7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4D256B45-C660-6680-013D-F928D64D6C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D82412B0-B86A-6865-87D2-E6DB0FC43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AFF79124-BE56-5008-71B3-6FA03B7899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3088925D-7DD5-E498-343C-3E8875B688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7D88E657-D1E7-F22A-F0ED-E08A24A176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E65D015F-BC66-AD98-FB6E-F0C28D1906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25E66F29-A2C6-448F-E526-F9D4461E38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E379CBBA-8431-3B92-8CB5-B09D39C24B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29DBC0A7-743F-4E9F-6060-C8F360A0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36E0CF28-7BC0-3809-E3CE-BF4A5BA728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452FAC88-6C11-0150-6DB1-45A69A59D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13CFB4DC-B07F-8E06-D6B1-063D1E16C6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D7E1ABBC-E387-C934-9D13-D5ECA34B32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0609EF32-6A1D-27F7-041A-C3D119BD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283FAF9E-F50C-1CFE-A2D1-6E05FE072F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5319821D-C8E9-65D4-04B8-EE1EA7139C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1CC2BF68-7E36-31D9-8D64-991BF65AD6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E7B2964B-CC54-AA96-44C1-7FDBC4088F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E11FEECA-E4FB-B52E-5502-BC6A6E4A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2470" y="4196715"/>
          <a:ext cx="308610" cy="40386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1040" y="4745355"/>
          <a:ext cx="308610" cy="712470"/>
          <a:chOff x="4479758" y="4496302"/>
          <a:chExt cx="301792" cy="780035"/>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1040" y="5602603"/>
          <a:ext cx="308610" cy="692375"/>
          <a:chOff x="4549825" y="5456606"/>
          <a:chExt cx="308371" cy="762891"/>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2640" y="8905022"/>
          <a:ext cx="308610" cy="373380"/>
          <a:chOff x="5763126" y="8931920"/>
          <a:chExt cx="301792" cy="494793"/>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1040" y="6459855"/>
          <a:ext cx="308610" cy="636270"/>
          <a:chOff x="4549825" y="6438942"/>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86264" y="8049350"/>
          <a:ext cx="222482" cy="696495"/>
          <a:chOff x="5767613" y="8168780"/>
          <a:chExt cx="217582" cy="792437"/>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2640" y="4181475"/>
          <a:ext cx="30861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2640" y="4753701"/>
          <a:ext cx="308610" cy="68498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2640" y="5602605"/>
          <a:ext cx="308610" cy="712470"/>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2640" y="6459855"/>
          <a:ext cx="308610" cy="636270"/>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6638" y="7225721"/>
          <a:ext cx="229138" cy="705189"/>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1626" y="8047692"/>
          <a:ext cx="205963" cy="737102"/>
          <a:chOff x="4538974" y="8166081"/>
          <a:chExt cx="208607" cy="749766"/>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2937" y="7227910"/>
          <a:ext cx="308612" cy="699550"/>
          <a:chOff x="5809589" y="7290599"/>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8065"/>
                </a:ext>
                <a:ext uri="{FF2B5EF4-FFF2-40B4-BE49-F238E27FC236}">
                  <a16:creationId xmlns:a16="http://schemas.microsoft.com/office/drawing/2014/main" id="{B70AE20E-EA7F-D8AC-A897-F4FA2C6489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8066"/>
                </a:ext>
                <a:ext uri="{FF2B5EF4-FFF2-40B4-BE49-F238E27FC236}">
                  <a16:creationId xmlns:a16="http://schemas.microsoft.com/office/drawing/2014/main" id="{51C78F25-7BBA-8927-4CA7-6C0A5835A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8067"/>
                </a:ext>
                <a:ext uri="{FF2B5EF4-FFF2-40B4-BE49-F238E27FC236}">
                  <a16:creationId xmlns:a16="http://schemas.microsoft.com/office/drawing/2014/main" id="{E9310736-EE36-6EEF-6FBE-0EE7745092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8068"/>
                </a:ext>
                <a:ext uri="{FF2B5EF4-FFF2-40B4-BE49-F238E27FC236}">
                  <a16:creationId xmlns:a16="http://schemas.microsoft.com/office/drawing/2014/main" id="{975797A9-803E-3B4B-CAC8-FA5C68195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8069"/>
                </a:ext>
                <a:ext uri="{FF2B5EF4-FFF2-40B4-BE49-F238E27FC236}">
                  <a16:creationId xmlns:a16="http://schemas.microsoft.com/office/drawing/2014/main" id="{3E05A27B-6A3A-4F3C-86D7-5999BB92DB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8070"/>
                </a:ext>
                <a:ext uri="{FF2B5EF4-FFF2-40B4-BE49-F238E27FC236}">
                  <a16:creationId xmlns:a16="http://schemas.microsoft.com/office/drawing/2014/main" id="{0DCCB153-C9AB-BDF1-B61F-05BA5C5F4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8071"/>
                </a:ext>
                <a:ext uri="{FF2B5EF4-FFF2-40B4-BE49-F238E27FC236}">
                  <a16:creationId xmlns:a16="http://schemas.microsoft.com/office/drawing/2014/main" id="{7595FDAD-5F62-DDC3-B545-56158D87DA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8072"/>
                </a:ext>
                <a:ext uri="{FF2B5EF4-FFF2-40B4-BE49-F238E27FC236}">
                  <a16:creationId xmlns:a16="http://schemas.microsoft.com/office/drawing/2014/main" id="{86923B7C-2D72-DE25-DB07-97973C6A7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8073"/>
                </a:ext>
                <a:ext uri="{FF2B5EF4-FFF2-40B4-BE49-F238E27FC236}">
                  <a16:creationId xmlns:a16="http://schemas.microsoft.com/office/drawing/2014/main" id="{51A8DBCC-2462-B2C7-9262-A8466E5A96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8074"/>
                </a:ext>
                <a:ext uri="{FF2B5EF4-FFF2-40B4-BE49-F238E27FC236}">
                  <a16:creationId xmlns:a16="http://schemas.microsoft.com/office/drawing/2014/main" id="{6092ABC5-AA68-DC1B-FE49-507832A31E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8075"/>
                </a:ext>
                <a:ext uri="{FF2B5EF4-FFF2-40B4-BE49-F238E27FC236}">
                  <a16:creationId xmlns:a16="http://schemas.microsoft.com/office/drawing/2014/main" id="{E75ED0B4-EA7D-9AC9-EFA0-B773A4A933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8076"/>
                </a:ext>
                <a:ext uri="{FF2B5EF4-FFF2-40B4-BE49-F238E27FC236}">
                  <a16:creationId xmlns:a16="http://schemas.microsoft.com/office/drawing/2014/main" id="{6741969F-29E3-759B-C1C3-AFC8C00AD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8064" name="Group Box 13" hidden="1">
              <a:extLst>
                <a:ext uri="{63B3BB69-23CF-44E3-9099-C40C66FF867C}">
                  <a14:compatExt spid="_x0000_s88077"/>
                </a:ext>
                <a:ext uri="{FF2B5EF4-FFF2-40B4-BE49-F238E27FC236}">
                  <a16:creationId xmlns:a16="http://schemas.microsoft.com/office/drawing/2014/main" id="{8961EE5F-10BF-C55C-644C-7A654ED1E3C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0FB3F133-BF81-2318-5363-82DAF8D04C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956C61C8-E1E5-1718-7315-9FF3F5C436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5F13C0C4-51F6-E3D1-829A-D9A536EE1A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824C9914-8823-ADB6-D039-5A4BB6B2E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6D5E8433-AABB-3966-2949-E14D9F6B0F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7498C026-C120-D638-7F44-967D073D2D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D10C17DA-F32A-15E2-D7BB-8AC66DAB520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6EFBE320-06E7-8CA0-3213-13915EE31D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D41E3A40-DA99-116E-A5C2-E31465A6FA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83AA4DA8-3915-50B2-3660-B092DDFDFBD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468E081F-788C-6D4C-A578-EC635523DB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0360CF49-17F3-9D9E-92A7-3D097A288C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FE9EC5BF-1D99-DA31-FDF0-25B56CABE8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61F24E02-F877-68C4-6886-AF285915BD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81C62512-0A67-760F-56EC-F849BA6874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FA3AFE84-450A-08DB-0337-D961FA8E4E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9E06AF5F-B3B4-FA96-4692-01727EF37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047A0CAF-1E84-8C7C-974A-31CDB3EE33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CAA3B114-D199-954B-6F31-5A2E194B9E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1D8E2157-0200-DCAD-56AF-B161649B0B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B19E1310-37EF-97EC-9192-CDC7A30A92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1A8B622B-1087-905C-3215-9C5299A4D6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B2566B23-55FB-714F-C994-A2F01EF0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0779063B-E738-8F12-E2A4-AF438BCEA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5EA7F286-8CED-B3DE-971B-BF2480DA0B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0ED5815C-D905-F52D-6D15-DA08E99AA0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739A85D7-201F-1FED-0C10-395DE640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E89ED483-F293-33FA-4C65-DF4D66C552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AF8757CD-AEC3-B06C-8821-2490CF3674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B379CB82-F668-46C7-EFE3-58433C6FE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AB19A91C-EB61-59CE-DB63-B1804CA9A3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2EC7522C-4D6D-617E-D6F0-8B4733E4B7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FA0F88F7-524C-6805-D31F-4A97703A56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AEE34790-5D98-5ADA-3C0E-2185F6D1B7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B670D773-FEEB-FBD6-F55A-F77CF7EF8B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B0896903-3AEC-8836-A9D6-674B632912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2470" y="4196715"/>
          <a:ext cx="308610" cy="40386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1040" y="4745355"/>
          <a:ext cx="308610" cy="712470"/>
          <a:chOff x="4479758" y="4496302"/>
          <a:chExt cx="301792" cy="780035"/>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1040" y="5602603"/>
          <a:ext cx="308610" cy="692375"/>
          <a:chOff x="4549825" y="5456606"/>
          <a:chExt cx="308371" cy="762891"/>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2640" y="8905022"/>
          <a:ext cx="308610" cy="373380"/>
          <a:chOff x="5763126" y="8931920"/>
          <a:chExt cx="301792" cy="494793"/>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1040" y="6459855"/>
          <a:ext cx="308610" cy="636270"/>
          <a:chOff x="4549825" y="6438942"/>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86264" y="8049350"/>
          <a:ext cx="222482" cy="696495"/>
          <a:chOff x="5767613" y="8168780"/>
          <a:chExt cx="217582" cy="792437"/>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2640" y="4181475"/>
          <a:ext cx="30861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2640" y="4753701"/>
          <a:ext cx="308610" cy="68498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2640" y="5602605"/>
          <a:ext cx="308610" cy="712470"/>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2640" y="6459855"/>
          <a:ext cx="308610" cy="636270"/>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6638" y="7225721"/>
          <a:ext cx="229138" cy="705189"/>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1626" y="8047692"/>
          <a:ext cx="205963" cy="737102"/>
          <a:chOff x="4538974" y="8166081"/>
          <a:chExt cx="208607" cy="749766"/>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2937" y="7227910"/>
          <a:ext cx="308612" cy="699550"/>
          <a:chOff x="5809589" y="7290599"/>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B98D8E79-DC03-07BE-6DE3-8C809842CD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FE54279D-2321-1E98-CF6E-16680CE5B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34AF7684-36FC-F560-5782-D323CBF5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67A0F1CD-4D46-92F2-AA8C-AE362E86A9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0AE801D2-A4E0-2898-B849-1E53FB32FB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6942B27C-748A-6ADB-D10C-CDE07095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A01867B9-7576-9A77-EA20-ED54964823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CBD180CD-92D0-F147-FA74-D294A800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37DF92F5-5150-5EF5-1DF2-C53970169D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5A500186-B61E-BC6F-CA3B-E359018B0E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FDBBC094-903A-E3B4-5AA4-D244489849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A993DF14-349C-8474-DDDE-4591EB216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9088" name="Group Box 13" hidden="1">
              <a:extLst>
                <a:ext uri="{63B3BB69-23CF-44E3-9099-C40C66FF867C}">
                  <a14:compatExt spid="_x0000_s89101"/>
                </a:ext>
                <a:ext uri="{FF2B5EF4-FFF2-40B4-BE49-F238E27FC236}">
                  <a16:creationId xmlns:a16="http://schemas.microsoft.com/office/drawing/2014/main" id="{7CFDA8EA-D65A-6607-F932-8C753785E8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9138" name="Group Box 14" hidden="1">
              <a:extLst>
                <a:ext uri="{63B3BB69-23CF-44E3-9099-C40C66FF867C}">
                  <a14:compatExt spid="_x0000_s89102"/>
                </a:ext>
                <a:ext uri="{FF2B5EF4-FFF2-40B4-BE49-F238E27FC236}">
                  <a16:creationId xmlns:a16="http://schemas.microsoft.com/office/drawing/2014/main" id="{BDB856DE-035E-9B08-A3D4-52B2EFF7EB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9139" name="Group Box 15" hidden="1">
              <a:extLst>
                <a:ext uri="{63B3BB69-23CF-44E3-9099-C40C66FF867C}">
                  <a14:compatExt spid="_x0000_s89103"/>
                </a:ext>
                <a:ext uri="{FF2B5EF4-FFF2-40B4-BE49-F238E27FC236}">
                  <a16:creationId xmlns:a16="http://schemas.microsoft.com/office/drawing/2014/main" id="{64ED1618-6EDF-7CB3-AA78-3C68EE0DCB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9140" name="Group Box 16" hidden="1">
              <a:extLst>
                <a:ext uri="{63B3BB69-23CF-44E3-9099-C40C66FF867C}">
                  <a14:compatExt spid="_x0000_s89104"/>
                </a:ext>
                <a:ext uri="{FF2B5EF4-FFF2-40B4-BE49-F238E27FC236}">
                  <a16:creationId xmlns:a16="http://schemas.microsoft.com/office/drawing/2014/main" id="{FE8656A7-D717-6D05-6C1E-649D0B02E9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9141" name="Option Button 17" hidden="1">
              <a:extLst>
                <a:ext uri="{63B3BB69-23CF-44E3-9099-C40C66FF867C}">
                  <a14:compatExt spid="_x0000_s89105"/>
                </a:ext>
                <a:ext uri="{FF2B5EF4-FFF2-40B4-BE49-F238E27FC236}">
                  <a16:creationId xmlns:a16="http://schemas.microsoft.com/office/drawing/2014/main" id="{77849BD7-74A1-521A-8338-D42E1249EA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9142" name="Option Button 18" hidden="1">
              <a:extLst>
                <a:ext uri="{63B3BB69-23CF-44E3-9099-C40C66FF867C}">
                  <a14:compatExt spid="_x0000_s89106"/>
                </a:ext>
                <a:ext uri="{FF2B5EF4-FFF2-40B4-BE49-F238E27FC236}">
                  <a16:creationId xmlns:a16="http://schemas.microsoft.com/office/drawing/2014/main" id="{89B3FCAA-73A7-5B83-19B9-34E4E9444A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9143" name="Option Button 19" hidden="1">
              <a:extLst>
                <a:ext uri="{63B3BB69-23CF-44E3-9099-C40C66FF867C}">
                  <a14:compatExt spid="_x0000_s89107"/>
                </a:ext>
                <a:ext uri="{FF2B5EF4-FFF2-40B4-BE49-F238E27FC236}">
                  <a16:creationId xmlns:a16="http://schemas.microsoft.com/office/drawing/2014/main" id="{1296BD46-4DFA-AA1B-D618-BBC2E70115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9144" name="Group Box 20" hidden="1">
              <a:extLst>
                <a:ext uri="{63B3BB69-23CF-44E3-9099-C40C66FF867C}">
                  <a14:compatExt spid="_x0000_s89108"/>
                </a:ext>
                <a:ext uri="{FF2B5EF4-FFF2-40B4-BE49-F238E27FC236}">
                  <a16:creationId xmlns:a16="http://schemas.microsoft.com/office/drawing/2014/main" id="{F9011DE7-0C9C-C11C-A0B8-856F30A5AC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9145" name="Group Box 21" hidden="1">
              <a:extLst>
                <a:ext uri="{63B3BB69-23CF-44E3-9099-C40C66FF867C}">
                  <a14:compatExt spid="_x0000_s89109"/>
                </a:ext>
                <a:ext uri="{FF2B5EF4-FFF2-40B4-BE49-F238E27FC236}">
                  <a16:creationId xmlns:a16="http://schemas.microsoft.com/office/drawing/2014/main" id="{A1EAB6C1-450E-44BF-6C86-C49E3EF7C6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9146" name="Group Box 22" hidden="1">
              <a:extLst>
                <a:ext uri="{63B3BB69-23CF-44E3-9099-C40C66FF867C}">
                  <a14:compatExt spid="_x0000_s89110"/>
                </a:ext>
                <a:ext uri="{FF2B5EF4-FFF2-40B4-BE49-F238E27FC236}">
                  <a16:creationId xmlns:a16="http://schemas.microsoft.com/office/drawing/2014/main" id="{80112747-1D88-ECD3-40C9-BA5CFE9139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9147" name="Group Box 23" hidden="1">
              <a:extLst>
                <a:ext uri="{63B3BB69-23CF-44E3-9099-C40C66FF867C}">
                  <a14:compatExt spid="_x0000_s89111"/>
                </a:ext>
                <a:ext uri="{FF2B5EF4-FFF2-40B4-BE49-F238E27FC236}">
                  <a16:creationId xmlns:a16="http://schemas.microsoft.com/office/drawing/2014/main" id="{47C40092-ADED-34CA-BF9E-C6ADC39260E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9148" name="Group Box 24" hidden="1">
              <a:extLst>
                <a:ext uri="{63B3BB69-23CF-44E3-9099-C40C66FF867C}">
                  <a14:compatExt spid="_x0000_s89112"/>
                </a:ext>
                <a:ext uri="{FF2B5EF4-FFF2-40B4-BE49-F238E27FC236}">
                  <a16:creationId xmlns:a16="http://schemas.microsoft.com/office/drawing/2014/main" id="{45DFFFC9-6240-BD0C-2D1D-D76AAEC8DA0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9149" name="Group Box 25" hidden="1">
              <a:extLst>
                <a:ext uri="{63B3BB69-23CF-44E3-9099-C40C66FF867C}">
                  <a14:compatExt spid="_x0000_s89113"/>
                </a:ext>
                <a:ext uri="{FF2B5EF4-FFF2-40B4-BE49-F238E27FC236}">
                  <a16:creationId xmlns:a16="http://schemas.microsoft.com/office/drawing/2014/main" id="{156CF3EB-BA94-EAF3-D1F9-8FA019DCA1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9150" name="Group Box 26" hidden="1">
              <a:extLst>
                <a:ext uri="{63B3BB69-23CF-44E3-9099-C40C66FF867C}">
                  <a14:compatExt spid="_x0000_s89114"/>
                </a:ext>
                <a:ext uri="{FF2B5EF4-FFF2-40B4-BE49-F238E27FC236}">
                  <a16:creationId xmlns:a16="http://schemas.microsoft.com/office/drawing/2014/main" id="{3DEE705A-27C0-D921-DBDA-3967CDE1F4A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9151" name="Group Box 27" hidden="1">
              <a:extLst>
                <a:ext uri="{63B3BB69-23CF-44E3-9099-C40C66FF867C}">
                  <a14:compatExt spid="_x0000_s89115"/>
                </a:ext>
                <a:ext uri="{FF2B5EF4-FFF2-40B4-BE49-F238E27FC236}">
                  <a16:creationId xmlns:a16="http://schemas.microsoft.com/office/drawing/2014/main" id="{18DB8614-0B27-23A0-8A44-62B1A7BC99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9152" name="Group Box 28" hidden="1">
              <a:extLst>
                <a:ext uri="{63B3BB69-23CF-44E3-9099-C40C66FF867C}">
                  <a14:compatExt spid="_x0000_s89116"/>
                </a:ext>
                <a:ext uri="{FF2B5EF4-FFF2-40B4-BE49-F238E27FC236}">
                  <a16:creationId xmlns:a16="http://schemas.microsoft.com/office/drawing/2014/main" id="{17AD44A8-3FC0-1529-0E2C-D873FB553D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9153" name="Group Box 29" hidden="1">
              <a:extLst>
                <a:ext uri="{63B3BB69-23CF-44E3-9099-C40C66FF867C}">
                  <a14:compatExt spid="_x0000_s89117"/>
                </a:ext>
                <a:ext uri="{FF2B5EF4-FFF2-40B4-BE49-F238E27FC236}">
                  <a16:creationId xmlns:a16="http://schemas.microsoft.com/office/drawing/2014/main" id="{588772F9-0138-A1EC-729F-5F0C87394F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9154" name="Option Button 30" hidden="1">
              <a:extLst>
                <a:ext uri="{63B3BB69-23CF-44E3-9099-C40C66FF867C}">
                  <a14:compatExt spid="_x0000_s89118"/>
                </a:ext>
                <a:ext uri="{FF2B5EF4-FFF2-40B4-BE49-F238E27FC236}">
                  <a16:creationId xmlns:a16="http://schemas.microsoft.com/office/drawing/2014/main" id="{B409CD89-F6B6-FA86-36AA-59C044F0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9155" name="Option Button 31" hidden="1">
              <a:extLst>
                <a:ext uri="{63B3BB69-23CF-44E3-9099-C40C66FF867C}">
                  <a14:compatExt spid="_x0000_s89119"/>
                </a:ext>
                <a:ext uri="{FF2B5EF4-FFF2-40B4-BE49-F238E27FC236}">
                  <a16:creationId xmlns:a16="http://schemas.microsoft.com/office/drawing/2014/main" id="{8940AC10-2F9B-EA85-CD21-0012FA98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9156" name="Option Button 32" hidden="1">
              <a:extLst>
                <a:ext uri="{63B3BB69-23CF-44E3-9099-C40C66FF867C}">
                  <a14:compatExt spid="_x0000_s89120"/>
                </a:ext>
                <a:ext uri="{FF2B5EF4-FFF2-40B4-BE49-F238E27FC236}">
                  <a16:creationId xmlns:a16="http://schemas.microsoft.com/office/drawing/2014/main" id="{E041F253-716A-D249-347A-532DEE380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9157" name="Option Button 33" hidden="1">
              <a:extLst>
                <a:ext uri="{63B3BB69-23CF-44E3-9099-C40C66FF867C}">
                  <a14:compatExt spid="_x0000_s89121"/>
                </a:ext>
                <a:ext uri="{FF2B5EF4-FFF2-40B4-BE49-F238E27FC236}">
                  <a16:creationId xmlns:a16="http://schemas.microsoft.com/office/drawing/2014/main" id="{5D9B4600-E0F0-8344-DCFB-8BEADD0DBF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9158" name="Option Button 34" hidden="1">
              <a:extLst>
                <a:ext uri="{63B3BB69-23CF-44E3-9099-C40C66FF867C}">
                  <a14:compatExt spid="_x0000_s89122"/>
                </a:ext>
                <a:ext uri="{FF2B5EF4-FFF2-40B4-BE49-F238E27FC236}">
                  <a16:creationId xmlns:a16="http://schemas.microsoft.com/office/drawing/2014/main" id="{7BA1ACC3-D307-E1C2-662B-C1CBC8B30C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9159" name="Option Button 35" hidden="1">
              <a:extLst>
                <a:ext uri="{63B3BB69-23CF-44E3-9099-C40C66FF867C}">
                  <a14:compatExt spid="_x0000_s89123"/>
                </a:ext>
                <a:ext uri="{FF2B5EF4-FFF2-40B4-BE49-F238E27FC236}">
                  <a16:creationId xmlns:a16="http://schemas.microsoft.com/office/drawing/2014/main" id="{2B7ABDB7-A15F-8500-E726-FBC10074B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9160" name="Option Button 36" hidden="1">
              <a:extLst>
                <a:ext uri="{63B3BB69-23CF-44E3-9099-C40C66FF867C}">
                  <a14:compatExt spid="_x0000_s89124"/>
                </a:ext>
                <a:ext uri="{FF2B5EF4-FFF2-40B4-BE49-F238E27FC236}">
                  <a16:creationId xmlns:a16="http://schemas.microsoft.com/office/drawing/2014/main" id="{7E2261E4-FA43-2AB6-E0C9-6FECC48F5C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9161" name="Option Button 37" hidden="1">
              <a:extLst>
                <a:ext uri="{63B3BB69-23CF-44E3-9099-C40C66FF867C}">
                  <a14:compatExt spid="_x0000_s89125"/>
                </a:ext>
                <a:ext uri="{FF2B5EF4-FFF2-40B4-BE49-F238E27FC236}">
                  <a16:creationId xmlns:a16="http://schemas.microsoft.com/office/drawing/2014/main" id="{3734E5B5-A021-53F2-43F4-33CD1ED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9162" name="Option Button 38" hidden="1">
              <a:extLst>
                <a:ext uri="{63B3BB69-23CF-44E3-9099-C40C66FF867C}">
                  <a14:compatExt spid="_x0000_s89126"/>
                </a:ext>
                <a:ext uri="{FF2B5EF4-FFF2-40B4-BE49-F238E27FC236}">
                  <a16:creationId xmlns:a16="http://schemas.microsoft.com/office/drawing/2014/main" id="{2B4DC251-B9BF-9686-99C7-E8CB6FE52A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9163" name="Option Button 39" hidden="1">
              <a:extLst>
                <a:ext uri="{63B3BB69-23CF-44E3-9099-C40C66FF867C}">
                  <a14:compatExt spid="_x0000_s89127"/>
                </a:ext>
                <a:ext uri="{FF2B5EF4-FFF2-40B4-BE49-F238E27FC236}">
                  <a16:creationId xmlns:a16="http://schemas.microsoft.com/office/drawing/2014/main" id="{559226CB-CE80-4E6C-3413-0F7F725F8F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9164" name="Option Button 40" hidden="1">
              <a:extLst>
                <a:ext uri="{63B3BB69-23CF-44E3-9099-C40C66FF867C}">
                  <a14:compatExt spid="_x0000_s89128"/>
                </a:ext>
                <a:ext uri="{FF2B5EF4-FFF2-40B4-BE49-F238E27FC236}">
                  <a16:creationId xmlns:a16="http://schemas.microsoft.com/office/drawing/2014/main" id="{98710961-9FF2-E0C1-C4CB-9D85C7F8B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9165" name="Option Button 41" hidden="1">
              <a:extLst>
                <a:ext uri="{63B3BB69-23CF-44E3-9099-C40C66FF867C}">
                  <a14:compatExt spid="_x0000_s89129"/>
                </a:ext>
                <a:ext uri="{FF2B5EF4-FFF2-40B4-BE49-F238E27FC236}">
                  <a16:creationId xmlns:a16="http://schemas.microsoft.com/office/drawing/2014/main" id="{DACA9DFC-B907-DF4B-A9D4-4A6773C92D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9166" name="Option Button 42" hidden="1">
              <a:extLst>
                <a:ext uri="{63B3BB69-23CF-44E3-9099-C40C66FF867C}">
                  <a14:compatExt spid="_x0000_s89130"/>
                </a:ext>
                <a:ext uri="{FF2B5EF4-FFF2-40B4-BE49-F238E27FC236}">
                  <a16:creationId xmlns:a16="http://schemas.microsoft.com/office/drawing/2014/main" id="{78C9DCD4-2CC3-106F-B992-32B02BD59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9167" name="Option Button 43" hidden="1">
              <a:extLst>
                <a:ext uri="{63B3BB69-23CF-44E3-9099-C40C66FF867C}">
                  <a14:compatExt spid="_x0000_s89131"/>
                </a:ext>
                <a:ext uri="{FF2B5EF4-FFF2-40B4-BE49-F238E27FC236}">
                  <a16:creationId xmlns:a16="http://schemas.microsoft.com/office/drawing/2014/main" id="{73EDA3F9-F0D0-2F5B-8722-3F6AA41167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9168" name="Option Button 44" hidden="1">
              <a:extLst>
                <a:ext uri="{63B3BB69-23CF-44E3-9099-C40C66FF867C}">
                  <a14:compatExt spid="_x0000_s89132"/>
                </a:ext>
                <a:ext uri="{FF2B5EF4-FFF2-40B4-BE49-F238E27FC236}">
                  <a16:creationId xmlns:a16="http://schemas.microsoft.com/office/drawing/2014/main" id="{A9A4E6EC-FD70-35EB-1F71-1DE321236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9169" name="Option Button 45" hidden="1">
              <a:extLst>
                <a:ext uri="{63B3BB69-23CF-44E3-9099-C40C66FF867C}">
                  <a14:compatExt spid="_x0000_s89133"/>
                </a:ext>
                <a:ext uri="{FF2B5EF4-FFF2-40B4-BE49-F238E27FC236}">
                  <a16:creationId xmlns:a16="http://schemas.microsoft.com/office/drawing/2014/main" id="{1A8C4145-28CC-73E1-CFBF-B1DEA9AF9E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9170" name="Option Button 46" hidden="1">
              <a:extLst>
                <a:ext uri="{63B3BB69-23CF-44E3-9099-C40C66FF867C}">
                  <a14:compatExt spid="_x0000_s89134"/>
                </a:ext>
                <a:ext uri="{FF2B5EF4-FFF2-40B4-BE49-F238E27FC236}">
                  <a16:creationId xmlns:a16="http://schemas.microsoft.com/office/drawing/2014/main" id="{F009F58B-7B2E-74E3-ABC2-50F1D4F92D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9171" name="Group Box 47" hidden="1">
              <a:extLst>
                <a:ext uri="{63B3BB69-23CF-44E3-9099-C40C66FF867C}">
                  <a14:compatExt spid="_x0000_s89135"/>
                </a:ext>
                <a:ext uri="{FF2B5EF4-FFF2-40B4-BE49-F238E27FC236}">
                  <a16:creationId xmlns:a16="http://schemas.microsoft.com/office/drawing/2014/main" id="{0CDE9B9F-6B4E-6090-AE43-236766571E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9172" name="Option Button 48" hidden="1">
              <a:extLst>
                <a:ext uri="{63B3BB69-23CF-44E3-9099-C40C66FF867C}">
                  <a14:compatExt spid="_x0000_s89136"/>
                </a:ext>
                <a:ext uri="{FF2B5EF4-FFF2-40B4-BE49-F238E27FC236}">
                  <a16:creationId xmlns:a16="http://schemas.microsoft.com/office/drawing/2014/main" id="{1DE1CA87-6FC8-E94F-DE29-EAC46B6576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9173" name="Option Button 49" hidden="1">
              <a:extLst>
                <a:ext uri="{63B3BB69-23CF-44E3-9099-C40C66FF867C}">
                  <a14:compatExt spid="_x0000_s89137"/>
                </a:ext>
                <a:ext uri="{FF2B5EF4-FFF2-40B4-BE49-F238E27FC236}">
                  <a16:creationId xmlns:a16="http://schemas.microsoft.com/office/drawing/2014/main" id="{27FEC511-563D-5191-0F82-2346E8179A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0570" y="4196715"/>
          <a:ext cx="308610" cy="40386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49140" y="4745355"/>
          <a:ext cx="308610" cy="712470"/>
          <a:chOff x="4479758" y="4496302"/>
          <a:chExt cx="301792" cy="780035"/>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49140" y="5602603"/>
          <a:ext cx="308610" cy="692375"/>
          <a:chOff x="4549825" y="5456606"/>
          <a:chExt cx="308371" cy="762891"/>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07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0740" y="8905022"/>
          <a:ext cx="308610" cy="373380"/>
          <a:chOff x="5763126" y="8931920"/>
          <a:chExt cx="301792" cy="494793"/>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49140" y="6459855"/>
          <a:ext cx="308610" cy="636270"/>
          <a:chOff x="4549825" y="6438942"/>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46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35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13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62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4364" y="8049350"/>
          <a:ext cx="222482" cy="696495"/>
          <a:chOff x="5767613" y="8168780"/>
          <a:chExt cx="217582" cy="792437"/>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491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0740" y="4181475"/>
          <a:ext cx="30861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0740" y="4753701"/>
          <a:ext cx="308610" cy="68498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0740" y="5602605"/>
          <a:ext cx="308610" cy="712470"/>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0740" y="6459855"/>
          <a:ext cx="308610" cy="636270"/>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47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4738" y="7225721"/>
          <a:ext cx="229138" cy="705189"/>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07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49140" y="8048625"/>
              <a:ext cx="323850" cy="71628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59726" y="8047692"/>
          <a:ext cx="205963" cy="737102"/>
          <a:chOff x="4538974" y="8166081"/>
          <a:chExt cx="208607" cy="749766"/>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1037" y="7227910"/>
          <a:ext cx="308612" cy="699550"/>
          <a:chOff x="5809589" y="7290599"/>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8AF962EE-7E30-8D03-AAC7-282EB4141A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B4717341-52D5-D9EB-1C81-7B42E69190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FFD12D74-341E-4BDD-DB48-3C887DDFBB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66CC8FD6-B38B-A559-1B80-97B91157B9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3C7105DB-6B3E-9D82-E7ED-9566CD050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E342B901-7ED1-2599-9BEF-CE554713B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3CBBA580-109E-7B52-BC1D-E1944FFCD3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ACF6CFBE-3B63-464E-FD8F-876913F6CF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5CC67A2C-A1DC-3F43-DABD-BCEDC03BC9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204E233A-B3D3-2F2B-37F6-106856D169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BF93950D-C9F9-EBAF-8469-1C849A38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10E642BB-29F1-9DEF-5813-190B378FD3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03E0B35C-873B-E7C5-53B9-0F278E8F80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B07B6D5F-B20B-A852-791E-4D111F206D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AFAE82C7-ABA7-37C1-1A8D-28CE1234E1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D215884A-A335-C2AE-9666-67BAB0C8A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CE1D4808-DA72-1695-B5F5-F9CEA311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B3EF0BA0-4032-B8AB-E625-8A5BE9F209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400C6B11-7770-2035-F71A-330B8A12F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2AE577E0-172C-92DC-FA4D-E7939FE87B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C4E7070B-E21A-A796-6A47-647F8B5FB8F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73AC23BA-E9CF-D0CB-D6CB-7466DC70CF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CBADBCB1-D0DA-0961-BAA3-7CB997E92B6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9AFD5993-39C2-5F19-2EF6-9E753002B6C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CD4CEFF2-2A7C-2A5B-70DB-F211868587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6C6E04BE-C09D-500F-0AD8-811F3FEA58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5F352766-8C81-C8A1-25EE-76C2A73869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747C0B53-0B70-F76F-FE64-6E942D9D7C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0AB5E77A-F314-2344-53F6-F0A2812776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0D8E71C6-3B14-63B6-B728-2DEB2C79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0584F8C2-1A19-8270-1B39-8E94C7A511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E8B30CB7-00F3-F298-AEC7-7AB8C4F93C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A88D6A46-8AD6-FB15-07A5-8E122389B8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C7D75D4A-12BC-2EC3-BA48-F919F6C171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A464ABE2-D55A-A1CF-24BE-8A99D5E383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9DAB406D-9AF5-E85D-E593-01F53907B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7B25206D-7D6E-097B-D0FC-03250B2A8F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D8B0E22C-CBCA-31F7-8C01-B38E3D01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3B8A3FED-F39A-3514-5C9B-F200F1B890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F4633ED8-D8FA-9BCC-884C-963C14760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A1495FEA-C901-9717-1A54-525F68CE00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08946C35-18F5-1365-7C1B-78A352D81D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461E6D4F-F048-45F6-E96F-BF60FB6526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DBEF2BAE-1862-559F-5F95-53C71D2EB4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26AF2A70-6502-0B5D-2E3A-13000CDC8E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F39E286A-8A63-71EA-D6E9-A81B74C972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07D04F9E-5D9B-D85A-ABF4-D9633370EC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9874FF7D-9DD1-65D7-917C-656B62B3AF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FA342075-07B4-A216-6208-B63CF0AC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D2" sqref="AD2"/>
    </sheetView>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515" t="s">
        <v>25</v>
      </c>
      <c r="AA1" s="515"/>
      <c r="AB1" s="515"/>
      <c r="AC1" s="515"/>
      <c r="AD1" s="516" t="s">
        <v>2416</v>
      </c>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26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21</v>
      </c>
      <c r="C6" s="519"/>
      <c r="D6" s="519"/>
      <c r="E6" s="519"/>
      <c r="F6" s="519"/>
      <c r="G6" s="520"/>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20</v>
      </c>
      <c r="C7" s="524"/>
      <c r="D7" s="524"/>
      <c r="E7" s="524"/>
      <c r="F7" s="524"/>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2161</v>
      </c>
      <c r="C8" s="550"/>
      <c r="D8" s="550"/>
      <c r="E8" s="550"/>
      <c r="F8" s="550"/>
      <c r="G8" s="551"/>
      <c r="H8" s="256" t="s">
        <v>2367</v>
      </c>
      <c r="I8" s="946"/>
      <c r="J8" s="946"/>
      <c r="K8" s="257" t="s">
        <v>2369</v>
      </c>
      <c r="L8" s="946"/>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21</v>
      </c>
      <c r="C11" s="557"/>
      <c r="D11" s="557"/>
      <c r="E11" s="557"/>
      <c r="F11" s="557"/>
      <c r="G11" s="558"/>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2162</v>
      </c>
      <c r="C12" s="538"/>
      <c r="D12" s="538"/>
      <c r="E12" s="538"/>
      <c r="F12" s="538"/>
      <c r="G12" s="539"/>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2163</v>
      </c>
      <c r="C13" s="542"/>
      <c r="D13" s="542"/>
      <c r="E13" s="542"/>
      <c r="F13" s="542"/>
      <c r="G13" s="542"/>
      <c r="H13" s="543" t="s">
        <v>24</v>
      </c>
      <c r="I13" s="542"/>
      <c r="J13" s="542"/>
      <c r="K13" s="542"/>
      <c r="L13" s="544"/>
      <c r="M13" s="545"/>
      <c r="N13" s="545"/>
      <c r="O13" s="545"/>
      <c r="P13" s="545"/>
      <c r="Q13" s="545"/>
      <c r="R13" s="545"/>
      <c r="S13" s="545"/>
      <c r="T13" s="545"/>
      <c r="U13" s="546"/>
      <c r="V13" s="547" t="s">
        <v>2368</v>
      </c>
      <c r="W13" s="548"/>
      <c r="X13" s="548"/>
      <c r="Y13" s="543"/>
      <c r="Z13" s="544"/>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31</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33</v>
      </c>
      <c r="C18" s="951" t="s">
        <v>34</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0</v>
      </c>
      <c r="R18" s="953"/>
      <c r="S18" s="953"/>
      <c r="T18" s="953"/>
      <c r="U18" s="953"/>
      <c r="V18" s="954"/>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63" t="s">
        <v>36</v>
      </c>
      <c r="E19" s="563"/>
      <c r="F19" s="563"/>
      <c r="G19" s="563"/>
      <c r="H19" s="563"/>
      <c r="I19" s="563"/>
      <c r="J19" s="563"/>
      <c r="K19" s="563"/>
      <c r="L19" s="563"/>
      <c r="M19" s="563"/>
      <c r="N19" s="563"/>
      <c r="O19" s="563"/>
      <c r="P19" s="564"/>
      <c r="Q19" s="952">
        <f>SUM('別紙様式6-2 事業所個票１:事業所個票10'!BI51)</f>
        <v>0</v>
      </c>
      <c r="R19" s="953"/>
      <c r="S19" s="953"/>
      <c r="T19" s="953"/>
      <c r="U19" s="953"/>
      <c r="V19" s="954"/>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63" t="s">
        <v>38</v>
      </c>
      <c r="F20" s="563"/>
      <c r="G20" s="563"/>
      <c r="H20" s="563"/>
      <c r="I20" s="563"/>
      <c r="J20" s="563"/>
      <c r="K20" s="563"/>
      <c r="L20" s="563"/>
      <c r="M20" s="563"/>
      <c r="N20" s="563"/>
      <c r="O20" s="563"/>
      <c r="P20" s="956"/>
      <c r="Q20" s="570"/>
      <c r="R20" s="571"/>
      <c r="S20" s="571"/>
      <c r="T20" s="571"/>
      <c r="U20" s="571"/>
      <c r="V20" s="572"/>
      <c r="W20" s="272" t="s">
        <v>32</v>
      </c>
      <c r="X20" s="169" t="s">
        <v>39</v>
      </c>
      <c r="Y20" s="273" t="str">
        <f>IF(Q20&gt;Q19,"×","")</f>
        <v/>
      </c>
      <c r="Z20" s="246"/>
      <c r="AA20" s="246"/>
      <c r="AB20" s="246"/>
      <c r="AC20" s="246"/>
      <c r="AD20" s="246"/>
      <c r="AE20" s="246"/>
      <c r="AF20" s="246"/>
      <c r="AG20" s="246"/>
      <c r="AH20" s="246"/>
      <c r="AI20" s="246"/>
      <c r="AJ20" s="246"/>
      <c r="AK20" s="246"/>
      <c r="AL20" s="246"/>
      <c r="AM20" s="948" t="s">
        <v>2221</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40</v>
      </c>
      <c r="C21" s="563" t="s">
        <v>2222</v>
      </c>
      <c r="D21" s="951"/>
      <c r="E21" s="951"/>
      <c r="F21" s="951"/>
      <c r="G21" s="951"/>
      <c r="H21" s="951"/>
      <c r="I21" s="951"/>
      <c r="J21" s="951"/>
      <c r="K21" s="951"/>
      <c r="L21" s="951"/>
      <c r="M21" s="951"/>
      <c r="N21" s="951"/>
      <c r="O21" s="951"/>
      <c r="P21" s="951"/>
      <c r="Q21" s="952">
        <f>Q18-Q20</f>
        <v>0</v>
      </c>
      <c r="R21" s="953"/>
      <c r="S21" s="953"/>
      <c r="T21" s="953"/>
      <c r="U21" s="953"/>
      <c r="V21" s="954"/>
      <c r="W21" s="275" t="s">
        <v>32</v>
      </c>
      <c r="X21" s="169" t="s">
        <v>39</v>
      </c>
      <c r="Y21" s="567" t="str">
        <f>IFERROR(IF(Q22&gt;=Q21,"○","×"),"")</f>
        <v>○</v>
      </c>
      <c r="Z21" s="246"/>
      <c r="AA21" s="246"/>
      <c r="AB21" s="246"/>
      <c r="AC21" s="246"/>
      <c r="AD21" s="246"/>
      <c r="AE21" s="246"/>
      <c r="AF21" s="246"/>
      <c r="AG21" s="246"/>
      <c r="AH21" s="246"/>
      <c r="AI21" s="246"/>
      <c r="AJ21" s="246"/>
      <c r="AK21" s="246"/>
      <c r="AL21" s="246"/>
      <c r="AM21" s="578" t="s">
        <v>2323</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41</v>
      </c>
      <c r="C22" s="563" t="s">
        <v>42</v>
      </c>
      <c r="D22" s="563"/>
      <c r="E22" s="563"/>
      <c r="F22" s="563"/>
      <c r="G22" s="563"/>
      <c r="H22" s="563"/>
      <c r="I22" s="563"/>
      <c r="J22" s="563"/>
      <c r="K22" s="563"/>
      <c r="L22" s="563"/>
      <c r="M22" s="563"/>
      <c r="N22" s="563"/>
      <c r="O22" s="563"/>
      <c r="P22" s="563"/>
      <c r="Q22" s="570"/>
      <c r="R22" s="571"/>
      <c r="S22" s="571"/>
      <c r="T22" s="571"/>
      <c r="U22" s="571"/>
      <c r="V22" s="572"/>
      <c r="W22" s="276" t="s">
        <v>32</v>
      </c>
      <c r="X22" s="169" t="s">
        <v>39</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43</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63" t="s">
        <v>2223</v>
      </c>
      <c r="D25" s="563"/>
      <c r="E25" s="563"/>
      <c r="F25" s="563"/>
      <c r="G25" s="563"/>
      <c r="H25" s="563"/>
      <c r="I25" s="563"/>
      <c r="J25" s="563"/>
      <c r="K25" s="563"/>
      <c r="L25" s="563"/>
      <c r="M25" s="563"/>
      <c r="N25" s="563"/>
      <c r="O25" s="563"/>
      <c r="P25" s="564"/>
      <c r="Q25" s="565">
        <f>Q19-Q20</f>
        <v>0</v>
      </c>
      <c r="R25" s="566"/>
      <c r="S25" s="566"/>
      <c r="T25" s="566"/>
      <c r="U25" s="566"/>
      <c r="V25" s="566"/>
      <c r="W25" s="266" t="s">
        <v>32</v>
      </c>
      <c r="X25" s="169" t="s">
        <v>39</v>
      </c>
      <c r="Y25" s="531" t="str">
        <f>IFERROR(IF(Q25&lt;=0,"",IF(Q26&gt;=Q25,"○","△")),"")</f>
        <v/>
      </c>
      <c r="Z25" s="169" t="s">
        <v>39</v>
      </c>
      <c r="AA25" s="567" t="str">
        <f>IFERROR(IF(Y25="△",IF(Q28&gt;=Q25,"○","×"),""),"")</f>
        <v/>
      </c>
      <c r="AB25" s="246"/>
      <c r="AC25" s="246"/>
      <c r="AD25" s="246"/>
      <c r="AE25" s="246"/>
      <c r="AF25" s="246"/>
      <c r="AG25" s="246"/>
      <c r="AH25" s="246"/>
      <c r="AI25" s="246"/>
      <c r="AJ25" s="246"/>
      <c r="AK25" s="246"/>
      <c r="AL25" s="246"/>
    </row>
    <row r="26" spans="1:55" ht="37.5" customHeight="1" thickBot="1">
      <c r="A26" s="246"/>
      <c r="B26" s="274" t="s">
        <v>45</v>
      </c>
      <c r="C26" s="563" t="s">
        <v>2324</v>
      </c>
      <c r="D26" s="563"/>
      <c r="E26" s="563"/>
      <c r="F26" s="563"/>
      <c r="G26" s="563"/>
      <c r="H26" s="563"/>
      <c r="I26" s="563"/>
      <c r="J26" s="563"/>
      <c r="K26" s="563"/>
      <c r="L26" s="563"/>
      <c r="M26" s="563"/>
      <c r="N26" s="563"/>
      <c r="O26" s="563"/>
      <c r="P26" s="564"/>
      <c r="Q26" s="570"/>
      <c r="R26" s="571"/>
      <c r="S26" s="571"/>
      <c r="T26" s="571"/>
      <c r="U26" s="571"/>
      <c r="V26" s="572"/>
      <c r="W26" s="266" t="s">
        <v>32</v>
      </c>
      <c r="X26" s="169" t="s">
        <v>39</v>
      </c>
      <c r="Y26" s="532"/>
      <c r="Z26" s="169"/>
      <c r="AA26" s="568"/>
      <c r="AB26" s="246"/>
      <c r="AC26" s="246"/>
      <c r="AD26" s="246"/>
      <c r="AE26" s="246"/>
      <c r="AF26" s="246"/>
      <c r="AG26" s="246"/>
      <c r="AH26" s="246"/>
      <c r="AI26" s="246"/>
      <c r="AJ26" s="246"/>
      <c r="AK26" s="246"/>
      <c r="AL26" s="246"/>
    </row>
    <row r="27" spans="1:55" ht="26.25" customHeight="1" thickBot="1">
      <c r="A27" s="246"/>
      <c r="B27" s="274" t="s">
        <v>46</v>
      </c>
      <c r="C27" s="563" t="s">
        <v>2224</v>
      </c>
      <c r="D27" s="563"/>
      <c r="E27" s="563"/>
      <c r="F27" s="563"/>
      <c r="G27" s="563"/>
      <c r="H27" s="563"/>
      <c r="I27" s="563"/>
      <c r="J27" s="563"/>
      <c r="K27" s="563"/>
      <c r="L27" s="563"/>
      <c r="M27" s="563"/>
      <c r="N27" s="563"/>
      <c r="O27" s="563"/>
      <c r="P27" s="564"/>
      <c r="Q27" s="570"/>
      <c r="R27" s="571"/>
      <c r="S27" s="571"/>
      <c r="T27" s="571"/>
      <c r="U27" s="571"/>
      <c r="V27" s="572"/>
      <c r="W27" s="266" t="s">
        <v>32</v>
      </c>
      <c r="X27" s="169"/>
      <c r="Y27" s="169"/>
      <c r="Z27" s="169"/>
      <c r="AA27" s="568"/>
      <c r="AB27" s="246"/>
      <c r="AC27" s="246"/>
      <c r="AD27" s="246"/>
      <c r="AE27" s="246"/>
      <c r="AF27" s="246"/>
      <c r="AG27" s="246"/>
      <c r="AH27" s="246"/>
      <c r="AI27" s="246"/>
      <c r="AJ27" s="246"/>
      <c r="AK27" s="246"/>
      <c r="AL27" s="246"/>
      <c r="AM27" s="582" t="s">
        <v>2325</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47</v>
      </c>
      <c r="C28" s="563" t="s">
        <v>2225</v>
      </c>
      <c r="D28" s="563"/>
      <c r="E28" s="563"/>
      <c r="F28" s="563"/>
      <c r="G28" s="563"/>
      <c r="H28" s="563"/>
      <c r="I28" s="563"/>
      <c r="J28" s="563"/>
      <c r="K28" s="563"/>
      <c r="L28" s="563"/>
      <c r="M28" s="563"/>
      <c r="N28" s="563"/>
      <c r="O28" s="563"/>
      <c r="P28" s="564"/>
      <c r="Q28" s="588">
        <f>Q26+Q27</f>
        <v>0</v>
      </c>
      <c r="R28" s="589"/>
      <c r="S28" s="589"/>
      <c r="T28" s="589"/>
      <c r="U28" s="589"/>
      <c r="V28" s="590"/>
      <c r="W28" s="266" t="s">
        <v>32</v>
      </c>
      <c r="X28" s="246"/>
      <c r="Y28" s="246"/>
      <c r="Z28" s="246" t="s">
        <v>39</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573" t="s">
        <v>2379</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28</v>
      </c>
      <c r="C32" s="573" t="s">
        <v>2226</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28</v>
      </c>
      <c r="C33" s="573" t="s">
        <v>2227</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28</v>
      </c>
      <c r="C34" s="573" t="s">
        <v>2326</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574" t="b">
        <v>1</v>
      </c>
      <c r="C37" s="575"/>
      <c r="D37" s="576" t="s">
        <v>48</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39</v>
      </c>
      <c r="AB37" s="273" t="str">
        <f>IFERROR(IF(AM36=TRUE,"○","×"),"")</f>
        <v>×</v>
      </c>
      <c r="AC37" s="169"/>
      <c r="AD37" s="169"/>
      <c r="AE37" s="169"/>
      <c r="AF37" s="169"/>
      <c r="AG37" s="169"/>
      <c r="AH37" s="169"/>
      <c r="AI37" s="169"/>
      <c r="AJ37" s="169"/>
      <c r="AK37" s="169"/>
      <c r="AL37" s="246"/>
      <c r="AM37" s="578" t="s">
        <v>49</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581" t="s">
        <v>2228</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28</v>
      </c>
      <c r="C41" s="581" t="s">
        <v>50</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2327</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52</v>
      </c>
      <c r="C43" s="534"/>
      <c r="D43" s="534"/>
      <c r="E43" s="534"/>
      <c r="F43" s="534"/>
      <c r="G43" s="534"/>
      <c r="H43" s="534"/>
      <c r="I43" s="534"/>
      <c r="J43" s="534"/>
      <c r="K43" s="534"/>
      <c r="L43" s="534"/>
      <c r="M43" s="534"/>
      <c r="N43" s="603"/>
      <c r="O43" s="604" t="s">
        <v>53</v>
      </c>
      <c r="P43" s="605"/>
      <c r="Q43" s="606">
        <v>6</v>
      </c>
      <c r="R43" s="606"/>
      <c r="S43" s="286" t="s">
        <v>54</v>
      </c>
      <c r="T43" s="607">
        <v>6</v>
      </c>
      <c r="U43" s="608"/>
      <c r="V43" s="287" t="s">
        <v>55</v>
      </c>
      <c r="W43" s="609" t="s">
        <v>56</v>
      </c>
      <c r="X43" s="609"/>
      <c r="Y43" s="609" t="s">
        <v>53</v>
      </c>
      <c r="Z43" s="610"/>
      <c r="AA43" s="607">
        <v>7</v>
      </c>
      <c r="AB43" s="608"/>
      <c r="AC43" s="288" t="s">
        <v>54</v>
      </c>
      <c r="AD43" s="607">
        <v>5</v>
      </c>
      <c r="AE43" s="608"/>
      <c r="AF43" s="287" t="s">
        <v>55</v>
      </c>
      <c r="AG43" s="287" t="s">
        <v>57</v>
      </c>
      <c r="AH43" s="287">
        <f>IF(Q43&gt;=1,(AA43*12+AD43)-(Q43*12+T43)+1,"")</f>
        <v>12</v>
      </c>
      <c r="AI43" s="609" t="s">
        <v>58</v>
      </c>
      <c r="AJ43" s="609"/>
      <c r="AK43" s="289" t="s">
        <v>59</v>
      </c>
      <c r="AL43" s="246"/>
      <c r="AM43" s="278"/>
      <c r="BB43" s="283"/>
    </row>
    <row r="44" spans="1:55" s="255" customFormat="1" ht="25.5" customHeight="1" thickBot="1">
      <c r="A44" s="254"/>
      <c r="B44" s="591" t="s">
        <v>60</v>
      </c>
      <c r="C44" s="592"/>
      <c r="D44" s="592"/>
      <c r="E44" s="592"/>
      <c r="F44" s="290" t="b">
        <v>1</v>
      </c>
      <c r="G44" s="593" t="s">
        <v>61</v>
      </c>
      <c r="H44" s="594"/>
      <c r="I44" s="595"/>
      <c r="J44" s="291" t="b">
        <v>0</v>
      </c>
      <c r="K44" s="593" t="s">
        <v>62</v>
      </c>
      <c r="L44" s="594"/>
      <c r="M44" s="594"/>
      <c r="N44" s="594"/>
      <c r="O44" s="596"/>
      <c r="P44" s="292" t="b">
        <v>0</v>
      </c>
      <c r="Q44" s="597" t="s">
        <v>63</v>
      </c>
      <c r="R44" s="598"/>
      <c r="S44" s="598"/>
      <c r="T44" s="598"/>
      <c r="U44" s="598"/>
      <c r="V44" s="599"/>
      <c r="W44" s="292"/>
      <c r="X44" s="597" t="s">
        <v>64</v>
      </c>
      <c r="Y44" s="598"/>
      <c r="Z44" s="599"/>
      <c r="AA44" s="292" t="b">
        <v>1</v>
      </c>
      <c r="AB44" s="600" t="s">
        <v>65</v>
      </c>
      <c r="AC44" s="601"/>
      <c r="AD44" s="293" t="s">
        <v>6</v>
      </c>
      <c r="AE44" s="612"/>
      <c r="AF44" s="612"/>
      <c r="AG44" s="612"/>
      <c r="AH44" s="612"/>
      <c r="AI44" s="612"/>
      <c r="AJ44" s="613" t="s">
        <v>66</v>
      </c>
      <c r="AK44" s="614"/>
      <c r="AL44" s="254"/>
      <c r="AM44" s="602" t="s">
        <v>2146</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67</v>
      </c>
      <c r="C45" s="668"/>
      <c r="D45" s="668"/>
      <c r="E45" s="668"/>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615"/>
      <c r="Z46" s="615"/>
      <c r="AA46" s="615"/>
      <c r="AB46" s="615"/>
      <c r="AC46" s="615"/>
      <c r="AD46" s="615"/>
      <c r="AE46" s="615"/>
      <c r="AF46" s="615"/>
      <c r="AG46" s="615"/>
      <c r="AH46" s="615"/>
      <c r="AI46" s="615"/>
      <c r="AJ46" s="615"/>
      <c r="AK46" s="302" t="s">
        <v>70</v>
      </c>
      <c r="AL46" s="254"/>
      <c r="AM46" s="582" t="s">
        <v>2146</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2231</v>
      </c>
      <c r="AR49" s="159" t="b">
        <v>0</v>
      </c>
      <c r="AS49" s="611" t="s">
        <v>2229</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2232</v>
      </c>
      <c r="AO50" s="611"/>
      <c r="AP50" s="611"/>
      <c r="AR50" s="159" t="b">
        <v>0</v>
      </c>
      <c r="AS50" s="611" t="s">
        <v>2230</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62</v>
      </c>
      <c r="AO51" s="611"/>
      <c r="AP51" s="611"/>
      <c r="AR51" s="159" t="b">
        <v>0</v>
      </c>
      <c r="AS51" s="611" t="s">
        <v>65</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0</v>
      </c>
      <c r="AN52" s="611" t="s">
        <v>63</v>
      </c>
      <c r="AO52" s="611"/>
      <c r="AP52" s="611"/>
      <c r="AR52" s="159" t="b">
        <v>0</v>
      </c>
      <c r="AS52" s="611" t="s">
        <v>2233</v>
      </c>
      <c r="AT52" s="611"/>
    </row>
    <row r="53" spans="1:59" s="255" customFormat="1" ht="18.75" customHeight="1">
      <c r="A53" s="254"/>
      <c r="B53" s="669"/>
      <c r="C53" s="670"/>
      <c r="D53" s="670"/>
      <c r="E53" s="670"/>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611" t="s">
        <v>64</v>
      </c>
      <c r="AO53" s="611"/>
      <c r="AP53" s="611"/>
      <c r="AQ53" s="1"/>
      <c r="AR53" s="159" t="b">
        <v>0</v>
      </c>
      <c r="AS53" s="611" t="s">
        <v>78</v>
      </c>
      <c r="AT53" s="611"/>
      <c r="AV53" s="1"/>
      <c r="AW53" s="1"/>
      <c r="AX53" s="1"/>
      <c r="AY53" s="1"/>
      <c r="AZ53" s="1"/>
      <c r="BG53" s="1"/>
    </row>
    <row r="54" spans="1:59" ht="18.75" customHeight="1">
      <c r="A54" s="246"/>
      <c r="B54" s="671"/>
      <c r="C54" s="672"/>
      <c r="D54" s="672"/>
      <c r="E54" s="672"/>
      <c r="F54" s="308" t="s">
        <v>73</v>
      </c>
      <c r="G54" s="309"/>
      <c r="H54" s="309"/>
      <c r="I54" s="309"/>
      <c r="J54" s="309"/>
      <c r="K54" s="309"/>
      <c r="L54" s="309"/>
      <c r="M54" s="646" t="s">
        <v>74</v>
      </c>
      <c r="N54" s="647"/>
      <c r="O54" s="647"/>
      <c r="P54" s="647"/>
      <c r="Q54" s="647"/>
      <c r="R54" s="304" t="s">
        <v>75</v>
      </c>
      <c r="S54" s="647"/>
      <c r="T54" s="647"/>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611" t="s">
        <v>65</v>
      </c>
      <c r="AO54" s="611"/>
      <c r="AP54" s="611"/>
      <c r="AR54" s="159" t="b">
        <v>0</v>
      </c>
      <c r="AS54" s="611" t="s">
        <v>2234</v>
      </c>
      <c r="AT54" s="611"/>
    </row>
    <row r="55" spans="1:59" ht="24.75" customHeight="1">
      <c r="A55" s="246"/>
      <c r="B55" s="648" t="s">
        <v>79</v>
      </c>
      <c r="C55" s="649"/>
      <c r="D55" s="649"/>
      <c r="E55" s="650"/>
      <c r="F55" s="654"/>
      <c r="G55" s="656" t="s">
        <v>80</v>
      </c>
      <c r="H55" s="657"/>
      <c r="I55" s="658"/>
      <c r="J55" s="656" t="s">
        <v>81</v>
      </c>
      <c r="K55" s="657"/>
      <c r="L55" s="657"/>
      <c r="M55" s="662"/>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82</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2235</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33</v>
      </c>
      <c r="C60" s="632" t="s">
        <v>83</v>
      </c>
      <c r="D60" s="633"/>
      <c r="E60" s="633"/>
      <c r="F60" s="633"/>
      <c r="G60" s="633"/>
      <c r="H60" s="633"/>
      <c r="I60" s="633"/>
      <c r="J60" s="633"/>
      <c r="K60" s="633"/>
      <c r="L60" s="633"/>
      <c r="M60" s="633"/>
      <c r="N60" s="633"/>
      <c r="O60" s="633"/>
      <c r="P60" s="633"/>
      <c r="Q60" s="633"/>
      <c r="R60" s="633"/>
      <c r="S60" s="634"/>
      <c r="T60" s="635">
        <f>SUM('別紙様式6-2 事業所個票１:事業所個票10'!$BN$51)</f>
        <v>0</v>
      </c>
      <c r="U60" s="636"/>
      <c r="V60" s="636"/>
      <c r="W60" s="636"/>
      <c r="X60" s="636"/>
      <c r="Y60" s="637"/>
      <c r="Z60" s="275" t="s">
        <v>32</v>
      </c>
      <c r="AA60" s="264" t="s">
        <v>39</v>
      </c>
      <c r="AB60" s="638" t="str">
        <f>IFERROR(IF(T61&gt;=T60,"○","×"),"")</f>
        <v>○</v>
      </c>
      <c r="AC60" s="316"/>
      <c r="AD60" s="317"/>
      <c r="AE60" s="317"/>
      <c r="AF60" s="317"/>
      <c r="AG60" s="317"/>
      <c r="AH60" s="317"/>
      <c r="AI60" s="317"/>
      <c r="AJ60" s="317"/>
      <c r="AK60" s="317"/>
      <c r="AL60" s="246"/>
      <c r="AM60" s="582" t="s">
        <v>2236</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40</v>
      </c>
      <c r="C61" s="640" t="s">
        <v>84</v>
      </c>
      <c r="D61" s="641"/>
      <c r="E61" s="641"/>
      <c r="F61" s="641"/>
      <c r="G61" s="641"/>
      <c r="H61" s="641"/>
      <c r="I61" s="641"/>
      <c r="J61" s="641"/>
      <c r="K61" s="641"/>
      <c r="L61" s="641"/>
      <c r="M61" s="641"/>
      <c r="N61" s="641"/>
      <c r="O61" s="641"/>
      <c r="P61" s="641"/>
      <c r="Q61" s="641"/>
      <c r="R61" s="641"/>
      <c r="S61" s="642"/>
      <c r="T61" s="643"/>
      <c r="U61" s="644"/>
      <c r="V61" s="644"/>
      <c r="W61" s="644"/>
      <c r="X61" s="644"/>
      <c r="Y61" s="645"/>
      <c r="Z61" s="266" t="s">
        <v>32</v>
      </c>
      <c r="AA61" s="264" t="s">
        <v>39</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581" t="s">
        <v>2328</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2329</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87</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32</v>
      </c>
      <c r="Z67" s="323" t="s">
        <v>39</v>
      </c>
      <c r="AA67" s="324"/>
      <c r="AB67" s="246"/>
      <c r="AC67" s="246"/>
      <c r="AD67" s="246"/>
      <c r="AE67" s="246"/>
      <c r="AF67" s="246"/>
      <c r="AG67" s="246" t="s">
        <v>39</v>
      </c>
      <c r="AH67" s="325" t="str">
        <f>IF(T68&lt;T67,"×","")</f>
        <v/>
      </c>
      <c r="AI67" s="246"/>
      <c r="AJ67" s="246"/>
      <c r="AK67" s="246"/>
      <c r="AL67" s="246"/>
      <c r="AM67" s="602" t="s">
        <v>2330</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2331</v>
      </c>
      <c r="C68" s="691"/>
      <c r="D68" s="691"/>
      <c r="E68" s="691"/>
      <c r="F68" s="691"/>
      <c r="G68" s="691"/>
      <c r="H68" s="691"/>
      <c r="I68" s="691"/>
      <c r="J68" s="691"/>
      <c r="K68" s="691"/>
      <c r="L68" s="691"/>
      <c r="M68" s="691"/>
      <c r="N68" s="691"/>
      <c r="O68" s="691"/>
      <c r="P68" s="691"/>
      <c r="Q68" s="691"/>
      <c r="R68" s="691"/>
      <c r="S68" s="691"/>
      <c r="T68" s="692"/>
      <c r="U68" s="693"/>
      <c r="V68" s="693"/>
      <c r="W68" s="693"/>
      <c r="X68" s="694"/>
      <c r="Y68" s="326" t="s">
        <v>32</v>
      </c>
      <c r="Z68" s="246"/>
      <c r="AA68" s="327" t="s">
        <v>69</v>
      </c>
      <c r="AB68" s="695">
        <f>IFERROR(T69/T67*100,0)</f>
        <v>0</v>
      </c>
      <c r="AC68" s="696"/>
      <c r="AD68" s="697"/>
      <c r="AE68" s="328" t="s">
        <v>88</v>
      </c>
      <c r="AF68" s="328" t="s">
        <v>70</v>
      </c>
      <c r="AG68" s="246" t="s">
        <v>39</v>
      </c>
      <c r="AH68" s="273" t="str">
        <f>IF(T67=0,"",(IF(AB68&gt;=200/3,"○","×")))</f>
        <v/>
      </c>
      <c r="AI68" s="311"/>
      <c r="AJ68" s="311"/>
      <c r="AK68" s="311"/>
      <c r="AL68" s="246"/>
      <c r="AM68" s="602" t="s">
        <v>2332</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2333</v>
      </c>
      <c r="D69" s="673"/>
      <c r="E69" s="673"/>
      <c r="F69" s="673"/>
      <c r="G69" s="673"/>
      <c r="H69" s="673"/>
      <c r="I69" s="673"/>
      <c r="J69" s="673"/>
      <c r="K69" s="673"/>
      <c r="L69" s="673"/>
      <c r="M69" s="673"/>
      <c r="N69" s="673"/>
      <c r="O69" s="673"/>
      <c r="P69" s="673"/>
      <c r="Q69" s="673"/>
      <c r="R69" s="673"/>
      <c r="S69" s="673"/>
      <c r="T69" s="675"/>
      <c r="U69" s="676"/>
      <c r="V69" s="676"/>
      <c r="W69" s="676"/>
      <c r="X69" s="677"/>
      <c r="Y69" s="330" t="s">
        <v>32</v>
      </c>
      <c r="Z69" s="331" t="s">
        <v>39</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69</v>
      </c>
      <c r="U70" s="678">
        <f>T69/10</f>
        <v>0</v>
      </c>
      <c r="V70" s="678"/>
      <c r="W70" s="678"/>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89</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681" t="s">
        <v>2334</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0</v>
      </c>
      <c r="AN74" s="611" t="s">
        <v>2237</v>
      </c>
      <c r="AO74" s="611"/>
      <c r="AP74" s="611"/>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2335</v>
      </c>
      <c r="F75" s="700"/>
      <c r="G75" s="700"/>
      <c r="H75" s="700"/>
      <c r="I75" s="700"/>
      <c r="J75" s="700"/>
      <c r="K75" s="700"/>
      <c r="L75" s="700"/>
      <c r="M75" s="700"/>
      <c r="N75" s="700"/>
      <c r="O75" s="700"/>
      <c r="P75" s="700"/>
      <c r="Q75" s="700"/>
      <c r="R75" s="700"/>
      <c r="S75" s="700"/>
      <c r="T75" s="700"/>
      <c r="U75" s="700"/>
      <c r="V75" s="700"/>
      <c r="W75" s="700"/>
      <c r="X75" s="576"/>
      <c r="Y75" s="169" t="s">
        <v>39</v>
      </c>
      <c r="Z75" s="273" t="str">
        <f>IF(AR74&lt;&gt;"該当","",IF(AM74=TRUE,"○","×"))</f>
        <v/>
      </c>
      <c r="AA75" s="341"/>
      <c r="AB75" s="341"/>
      <c r="AC75" s="341"/>
      <c r="AD75" s="341"/>
      <c r="AE75" s="341"/>
      <c r="AF75" s="341"/>
      <c r="AG75" s="341"/>
      <c r="AH75" s="341"/>
      <c r="AI75" s="341"/>
      <c r="AJ75" s="341"/>
      <c r="AK75" s="341"/>
      <c r="AL75" s="341"/>
      <c r="AM75" s="602" t="s">
        <v>86</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4">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581" t="s">
        <v>2337</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91</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0</v>
      </c>
      <c r="V79" s="687"/>
      <c r="W79" s="687"/>
      <c r="X79" s="687"/>
      <c r="Y79" s="687"/>
      <c r="Z79" s="346" t="s">
        <v>32</v>
      </c>
      <c r="AA79" s="264" t="s">
        <v>39</v>
      </c>
      <c r="AB79" s="56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92</v>
      </c>
      <c r="D80" s="703"/>
      <c r="E80" s="703"/>
      <c r="F80" s="703"/>
      <c r="G80" s="703"/>
      <c r="H80" s="703"/>
      <c r="I80" s="703"/>
      <c r="J80" s="703"/>
      <c r="K80" s="703"/>
      <c r="L80" s="703"/>
      <c r="M80" s="703"/>
      <c r="N80" s="703"/>
      <c r="O80" s="703"/>
      <c r="P80" s="703"/>
      <c r="Q80" s="703"/>
      <c r="R80" s="703"/>
      <c r="S80" s="703"/>
      <c r="T80" s="704"/>
      <c r="U80" s="686">
        <f>U81+U86</f>
        <v>0</v>
      </c>
      <c r="V80" s="687"/>
      <c r="W80" s="687"/>
      <c r="X80" s="687"/>
      <c r="Y80" s="687"/>
      <c r="Z80" s="322" t="s">
        <v>32</v>
      </c>
      <c r="AA80" s="264" t="s">
        <v>39</v>
      </c>
      <c r="AB80" s="569"/>
      <c r="AC80" s="264"/>
      <c r="AD80" s="264"/>
      <c r="AE80" s="264"/>
      <c r="AF80" s="264"/>
      <c r="AG80" s="264"/>
      <c r="AH80" s="311"/>
      <c r="AI80" s="311"/>
      <c r="AJ80" s="311"/>
      <c r="AK80" s="311"/>
      <c r="AL80" s="311"/>
      <c r="AM80" s="347"/>
    </row>
    <row r="81" spans="1:55" ht="9.75" customHeight="1" thickBot="1">
      <c r="A81" s="246"/>
      <c r="B81" s="345"/>
      <c r="C81" s="719" t="s">
        <v>93</v>
      </c>
      <c r="D81" s="720"/>
      <c r="E81" s="723" t="s">
        <v>94</v>
      </c>
      <c r="F81" s="724"/>
      <c r="G81" s="724"/>
      <c r="H81" s="724"/>
      <c r="I81" s="724"/>
      <c r="J81" s="724"/>
      <c r="K81" s="724"/>
      <c r="L81" s="724"/>
      <c r="M81" s="724"/>
      <c r="N81" s="724"/>
      <c r="O81" s="724"/>
      <c r="P81" s="724"/>
      <c r="Q81" s="724"/>
      <c r="R81" s="724"/>
      <c r="S81" s="724"/>
      <c r="T81" s="725"/>
      <c r="U81" s="729"/>
      <c r="V81" s="730"/>
      <c r="W81" s="730"/>
      <c r="X81" s="730"/>
      <c r="Y81" s="731"/>
      <c r="Z81" s="735" t="s">
        <v>32</v>
      </c>
      <c r="AA81" s="737" t="s">
        <v>39</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69</v>
      </c>
      <c r="AC82" s="705">
        <f>IFERROR(U83/U81*100,0)</f>
        <v>0</v>
      </c>
      <c r="AD82" s="706"/>
      <c r="AE82" s="707"/>
      <c r="AF82" s="711" t="s">
        <v>88</v>
      </c>
      <c r="AG82" s="711" t="s">
        <v>70</v>
      </c>
      <c r="AH82" s="712" t="s">
        <v>39</v>
      </c>
      <c r="AI82" s="567" t="s">
        <v>2406</v>
      </c>
      <c r="AJ82" s="311"/>
      <c r="AK82" s="246"/>
      <c r="AL82" s="311"/>
      <c r="AM82" s="713" t="s">
        <v>2338</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2339</v>
      </c>
      <c r="G83" s="740"/>
      <c r="H83" s="740"/>
      <c r="I83" s="740"/>
      <c r="J83" s="740"/>
      <c r="K83" s="740"/>
      <c r="L83" s="740"/>
      <c r="M83" s="740"/>
      <c r="N83" s="740"/>
      <c r="O83" s="740"/>
      <c r="P83" s="740"/>
      <c r="Q83" s="740"/>
      <c r="R83" s="740"/>
      <c r="S83" s="740"/>
      <c r="T83" s="740"/>
      <c r="U83" s="744"/>
      <c r="V83" s="745"/>
      <c r="W83" s="745"/>
      <c r="X83" s="745"/>
      <c r="Y83" s="746"/>
      <c r="Z83" s="747" t="s">
        <v>32</v>
      </c>
      <c r="AA83" s="737" t="s">
        <v>39</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69</v>
      </c>
      <c r="V85" s="749">
        <f>U83/2</f>
        <v>0</v>
      </c>
      <c r="W85" s="749"/>
      <c r="X85" s="749"/>
      <c r="Y85" s="100" t="s">
        <v>32</v>
      </c>
      <c r="Z85" s="3" t="s">
        <v>70</v>
      </c>
      <c r="AA85" s="101"/>
      <c r="AB85" s="332"/>
      <c r="AC85" s="332"/>
      <c r="AD85" s="333"/>
      <c r="AE85" s="750"/>
      <c r="AF85" s="750"/>
      <c r="AG85" s="328"/>
      <c r="AH85" s="246"/>
      <c r="AI85" s="337"/>
      <c r="AJ85" s="311"/>
      <c r="AK85" s="311"/>
      <c r="AL85" s="311"/>
      <c r="AM85" s="347"/>
    </row>
    <row r="86" spans="1:55" ht="9.75" customHeight="1" thickBot="1">
      <c r="A86" s="246"/>
      <c r="B86" s="345"/>
      <c r="C86" s="751" t="s">
        <v>95</v>
      </c>
      <c r="D86" s="752"/>
      <c r="E86" s="723" t="s">
        <v>96</v>
      </c>
      <c r="F86" s="724"/>
      <c r="G86" s="724"/>
      <c r="H86" s="724"/>
      <c r="I86" s="724"/>
      <c r="J86" s="724"/>
      <c r="K86" s="724"/>
      <c r="L86" s="724"/>
      <c r="M86" s="724"/>
      <c r="N86" s="724"/>
      <c r="O86" s="724"/>
      <c r="P86" s="724"/>
      <c r="Q86" s="724"/>
      <c r="R86" s="724"/>
      <c r="S86" s="724"/>
      <c r="T86" s="725"/>
      <c r="U86" s="729"/>
      <c r="V86" s="730"/>
      <c r="W86" s="730"/>
      <c r="X86" s="730"/>
      <c r="Y86" s="731"/>
      <c r="Z86" s="754" t="s">
        <v>32</v>
      </c>
      <c r="AA86" s="737" t="s">
        <v>39</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69</v>
      </c>
      <c r="AC87" s="705">
        <f>IFERROR(U88/U86*100,0)</f>
        <v>0</v>
      </c>
      <c r="AD87" s="706"/>
      <c r="AE87" s="707"/>
      <c r="AF87" s="711" t="s">
        <v>88</v>
      </c>
      <c r="AG87" s="711" t="s">
        <v>70</v>
      </c>
      <c r="AH87" s="712" t="s">
        <v>39</v>
      </c>
      <c r="AI87" s="567" t="s">
        <v>2406</v>
      </c>
      <c r="AJ87" s="311"/>
      <c r="AK87" s="311"/>
      <c r="AL87" s="311"/>
      <c r="AM87" s="713" t="s">
        <v>2340</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2341</v>
      </c>
      <c r="G88" s="740"/>
      <c r="H88" s="740"/>
      <c r="I88" s="740"/>
      <c r="J88" s="740"/>
      <c r="K88" s="740"/>
      <c r="L88" s="740"/>
      <c r="M88" s="740"/>
      <c r="N88" s="740"/>
      <c r="O88" s="740"/>
      <c r="P88" s="740"/>
      <c r="Q88" s="740"/>
      <c r="R88" s="740"/>
      <c r="S88" s="740"/>
      <c r="T88" s="740"/>
      <c r="U88" s="744"/>
      <c r="V88" s="745"/>
      <c r="W88" s="745"/>
      <c r="X88" s="745"/>
      <c r="Y88" s="746"/>
      <c r="Z88" s="756" t="s">
        <v>32</v>
      </c>
      <c r="AA88" s="737" t="s">
        <v>39</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69</v>
      </c>
      <c r="V90" s="678">
        <f>U88/2</f>
        <v>0</v>
      </c>
      <c r="W90" s="678"/>
      <c r="X90" s="678"/>
      <c r="Y90" s="99" t="s">
        <v>32</v>
      </c>
      <c r="Z90" s="4" t="s">
        <v>70</v>
      </c>
      <c r="AA90" s="101"/>
      <c r="AB90" s="332"/>
      <c r="AC90" s="333"/>
      <c r="AD90" s="750"/>
      <c r="AE90" s="750"/>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98</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3.8"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3.8"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68" t="str">
        <f>IF(SUM('別紙様式6-2 事業所個票１:事業所個票10'!CI4)=0,"該当","")</f>
        <v>該当</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103</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104</v>
      </c>
      <c r="F98" s="613"/>
      <c r="G98" s="613"/>
      <c r="H98" s="613"/>
      <c r="I98" s="613"/>
      <c r="J98" s="613"/>
      <c r="K98" s="613"/>
      <c r="L98" s="613"/>
      <c r="M98" s="613"/>
      <c r="N98" s="613"/>
      <c r="O98" s="613"/>
      <c r="P98" s="613"/>
      <c r="Q98" s="613"/>
      <c r="R98" s="77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611" t="s">
        <v>2237</v>
      </c>
      <c r="AO99" s="611"/>
      <c r="AP99" s="611"/>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2238</v>
      </c>
      <c r="AO100" s="611"/>
      <c r="AP100" s="611"/>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111</v>
      </c>
      <c r="D103" s="758"/>
      <c r="E103" s="758"/>
      <c r="F103" s="758"/>
      <c r="G103" s="758"/>
      <c r="H103" s="758"/>
      <c r="I103" s="758"/>
      <c r="J103" s="758"/>
      <c r="K103" s="758"/>
      <c r="L103" s="314"/>
      <c r="M103" s="759"/>
      <c r="N103" s="760"/>
      <c r="O103" s="761" t="s">
        <v>112</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v>
      </c>
      <c r="AL103" s="254"/>
      <c r="AM103" s="764" t="s">
        <v>2147</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113</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114</v>
      </c>
      <c r="F106" s="613"/>
      <c r="G106" s="613"/>
      <c r="H106" s="613"/>
      <c r="I106" s="613"/>
      <c r="J106" s="613"/>
      <c r="K106" s="613"/>
      <c r="L106" s="613"/>
      <c r="M106" s="613"/>
      <c r="N106" s="613"/>
      <c r="O106" s="613"/>
      <c r="P106" s="613"/>
      <c r="Q106" s="613"/>
      <c r="R106" s="77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73"/>
      <c r="C107" s="370" t="s">
        <v>105</v>
      </c>
      <c r="D107" s="774" t="s">
        <v>115</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2237</v>
      </c>
      <c r="AO107" s="611"/>
      <c r="AP107" s="611"/>
      <c r="AQ107" s="1"/>
      <c r="AR107" s="159" t="b">
        <v>0</v>
      </c>
      <c r="AS107" s="611" t="s">
        <v>2239</v>
      </c>
      <c r="AT107" s="611"/>
      <c r="AU107" s="611"/>
    </row>
    <row r="108" spans="1:55" s="255" customFormat="1" ht="25.5" customHeight="1" thickBot="1">
      <c r="A108" s="254"/>
      <c r="B108" s="773"/>
      <c r="C108" s="791"/>
      <c r="D108" s="793" t="s">
        <v>116</v>
      </c>
      <c r="E108" s="794"/>
      <c r="F108" s="794"/>
      <c r="G108" s="794"/>
      <c r="H108" s="799"/>
      <c r="I108" s="801" t="s">
        <v>33</v>
      </c>
      <c r="J108" s="803" t="s">
        <v>117</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0</v>
      </c>
      <c r="AN108" s="611" t="s">
        <v>2238</v>
      </c>
      <c r="AO108" s="611"/>
      <c r="AP108" s="611"/>
      <c r="AQ108" s="391"/>
      <c r="AR108" s="159" t="b">
        <v>0</v>
      </c>
      <c r="AS108" s="611" t="s">
        <v>2240</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2342</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40</v>
      </c>
      <c r="J110" s="392" t="s">
        <v>118</v>
      </c>
      <c r="K110" s="393"/>
      <c r="L110" s="393"/>
      <c r="M110" s="393"/>
      <c r="N110" s="393"/>
      <c r="O110" s="393"/>
      <c r="P110" s="393"/>
      <c r="Q110" s="393"/>
      <c r="R110" s="393"/>
      <c r="S110" s="781" t="s">
        <v>119</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2343</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2344</v>
      </c>
      <c r="D114" s="758"/>
      <c r="E114" s="758"/>
      <c r="F114" s="758"/>
      <c r="G114" s="758"/>
      <c r="H114" s="758"/>
      <c r="I114" s="758"/>
      <c r="J114" s="758"/>
      <c r="K114" s="758"/>
      <c r="L114" s="314"/>
      <c r="M114" s="759"/>
      <c r="N114" s="760"/>
      <c r="O114" s="788" t="s">
        <v>121</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2148</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122</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611" t="s">
        <v>2239</v>
      </c>
      <c r="AT117" s="611"/>
      <c r="AU117" s="611"/>
    </row>
    <row r="118" spans="1:55" s="255" customFormat="1" ht="20.25" customHeight="1" thickBot="1">
      <c r="A118" s="254"/>
      <c r="B118" s="759"/>
      <c r="C118" s="760"/>
      <c r="D118" s="825" t="s">
        <v>114</v>
      </c>
      <c r="E118" s="825"/>
      <c r="F118" s="825"/>
      <c r="G118" s="825"/>
      <c r="H118" s="825"/>
      <c r="I118" s="825"/>
      <c r="J118" s="825"/>
      <c r="K118" s="825"/>
      <c r="L118" s="825"/>
      <c r="M118" s="825"/>
      <c r="N118" s="825"/>
      <c r="O118" s="825"/>
      <c r="P118" s="825"/>
      <c r="Q118" s="826"/>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611" t="s">
        <v>2237</v>
      </c>
      <c r="AO118" s="611"/>
      <c r="AP118" s="611"/>
      <c r="AR118" s="159" t="b">
        <v>0</v>
      </c>
      <c r="AS118" s="611" t="s">
        <v>2240</v>
      </c>
      <c r="AT118" s="611"/>
      <c r="AU118" s="611"/>
    </row>
    <row r="119" spans="1:55" s="255" customFormat="1" ht="28.5" customHeight="1" thickBot="1">
      <c r="A119" s="254"/>
      <c r="B119" s="370" t="s">
        <v>105</v>
      </c>
      <c r="C119" s="827" t="s">
        <v>124</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2238</v>
      </c>
      <c r="AO119" s="611"/>
      <c r="AP119" s="611"/>
      <c r="AR119" s="159" t="b">
        <v>0</v>
      </c>
      <c r="AS119" s="611" t="s">
        <v>2241</v>
      </c>
      <c r="AT119" s="611"/>
      <c r="AU119" s="611"/>
    </row>
    <row r="120" spans="1:55" s="255" customFormat="1" ht="25.5" customHeight="1">
      <c r="A120" s="254"/>
      <c r="B120" s="791"/>
      <c r="C120" s="793" t="s">
        <v>125</v>
      </c>
      <c r="D120" s="794"/>
      <c r="E120" s="794"/>
      <c r="F120" s="794"/>
      <c r="G120" s="406"/>
      <c r="H120" s="407" t="s">
        <v>33</v>
      </c>
      <c r="I120" s="809" t="s">
        <v>126</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2345</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40</v>
      </c>
      <c r="I121" s="819" t="s">
        <v>127</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41</v>
      </c>
      <c r="I122" s="822" t="s">
        <v>128</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107</v>
      </c>
      <c r="C123" s="831" t="s">
        <v>120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2346</v>
      </c>
      <c r="C125" s="833"/>
      <c r="D125" s="833"/>
      <c r="E125" s="833"/>
      <c r="F125" s="833"/>
      <c r="G125" s="833"/>
      <c r="H125" s="833"/>
      <c r="I125" s="833"/>
      <c r="J125" s="833"/>
      <c r="K125" s="833"/>
      <c r="L125" s="314"/>
      <c r="M125" s="759"/>
      <c r="N125" s="760"/>
      <c r="O125" s="834" t="s">
        <v>129</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2149</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130</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132</v>
      </c>
      <c r="C129" s="534"/>
      <c r="D129" s="534"/>
      <c r="E129" s="534"/>
      <c r="F129" s="534"/>
      <c r="G129" s="534"/>
      <c r="H129" s="534"/>
      <c r="I129" s="534"/>
      <c r="J129" s="534"/>
      <c r="K129" s="534"/>
      <c r="L129" s="528" t="s">
        <v>2361</v>
      </c>
      <c r="M129" s="528"/>
      <c r="N129" s="528"/>
      <c r="O129" s="528"/>
      <c r="P129" s="528"/>
      <c r="Q129" s="528"/>
      <c r="R129" s="528"/>
      <c r="S129" s="528"/>
      <c r="T129" s="528"/>
      <c r="U129" s="528"/>
      <c r="V129" s="528"/>
      <c r="W129" s="528"/>
      <c r="X129" s="528"/>
      <c r="Y129" s="528"/>
      <c r="Z129" s="528"/>
      <c r="AA129" s="529"/>
      <c r="AB129" s="415">
        <f>SUM('別紙様式6-2 事業所個票１:事業所個票10'!AG37)</f>
        <v>0</v>
      </c>
      <c r="AC129" s="530" t="s">
        <v>2363</v>
      </c>
      <c r="AD129" s="531" t="str">
        <f>IF(AB130=0,"",IF(AB129&gt;=AB130,"○","×"))</f>
        <v/>
      </c>
      <c r="AE129" s="246"/>
      <c r="AF129" s="246"/>
      <c r="AG129" s="246"/>
      <c r="AH129" s="246"/>
      <c r="AI129" s="246"/>
      <c r="AJ129" s="246"/>
      <c r="AK129" s="246"/>
      <c r="AL129" s="246"/>
      <c r="AM129" s="416" t="str">
        <f>IF(OR(AD129="×",AD131="×"),"×","")</f>
        <v/>
      </c>
    </row>
    <row r="130" spans="1:56" ht="24.75" customHeight="1" thickBot="1">
      <c r="A130" s="246"/>
      <c r="B130" s="535"/>
      <c r="C130" s="536"/>
      <c r="D130" s="536"/>
      <c r="E130" s="536"/>
      <c r="F130" s="536"/>
      <c r="G130" s="536"/>
      <c r="H130" s="536"/>
      <c r="I130" s="536"/>
      <c r="J130" s="536"/>
      <c r="K130" s="536"/>
      <c r="L130" s="528" t="s">
        <v>2362</v>
      </c>
      <c r="M130" s="528"/>
      <c r="N130" s="528"/>
      <c r="O130" s="528"/>
      <c r="P130" s="528"/>
      <c r="Q130" s="528"/>
      <c r="R130" s="528"/>
      <c r="S130" s="528"/>
      <c r="T130" s="528"/>
      <c r="U130" s="528"/>
      <c r="V130" s="528"/>
      <c r="W130" s="528"/>
      <c r="X130" s="528"/>
      <c r="Y130" s="528"/>
      <c r="Z130" s="528"/>
      <c r="AA130" s="529"/>
      <c r="AB130" s="415">
        <f>SUM('別紙様式6-2 事業所個票１:事業所個票10'!CI6)</f>
        <v>0</v>
      </c>
      <c r="AC130" s="530"/>
      <c r="AD130" s="532"/>
      <c r="AE130" s="246"/>
      <c r="AF130" s="246"/>
      <c r="AG130" s="246"/>
      <c r="AH130" s="246"/>
      <c r="AI130" s="246"/>
      <c r="AJ130" s="246"/>
      <c r="AK130" s="246"/>
      <c r="AL130" s="246"/>
    </row>
    <row r="131" spans="1:56" ht="24.75" customHeight="1" thickBot="1">
      <c r="A131" s="246"/>
      <c r="B131" s="836" t="s">
        <v>2347</v>
      </c>
      <c r="C131" s="828"/>
      <c r="D131" s="828"/>
      <c r="E131" s="828"/>
      <c r="F131" s="828"/>
      <c r="G131" s="828"/>
      <c r="H131" s="828"/>
      <c r="I131" s="828"/>
      <c r="J131" s="828"/>
      <c r="K131" s="828"/>
      <c r="L131" s="528" t="s">
        <v>2361</v>
      </c>
      <c r="M131" s="528"/>
      <c r="N131" s="528"/>
      <c r="O131" s="528"/>
      <c r="P131" s="528"/>
      <c r="Q131" s="528"/>
      <c r="R131" s="528"/>
      <c r="S131" s="528"/>
      <c r="T131" s="528"/>
      <c r="U131" s="528"/>
      <c r="V131" s="528"/>
      <c r="W131" s="528"/>
      <c r="X131" s="528"/>
      <c r="Y131" s="528"/>
      <c r="Z131" s="528"/>
      <c r="AA131" s="529"/>
      <c r="AB131" s="415">
        <f>SUM('別紙様式6-2 事業所個票１:事業所個票10'!AO37)</f>
        <v>0</v>
      </c>
      <c r="AC131" s="530" t="s">
        <v>2363</v>
      </c>
      <c r="AD131" s="531" t="str">
        <f>IF(AB132=0,"",IF(AB131&gt;=AB132,"○","×"))</f>
        <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2362</v>
      </c>
      <c r="M132" s="528"/>
      <c r="N132" s="528"/>
      <c r="O132" s="528"/>
      <c r="P132" s="528"/>
      <c r="Q132" s="528"/>
      <c r="R132" s="528"/>
      <c r="S132" s="528"/>
      <c r="T132" s="528"/>
      <c r="U132" s="528"/>
      <c r="V132" s="528"/>
      <c r="W132" s="528"/>
      <c r="X132" s="528"/>
      <c r="Y132" s="528"/>
      <c r="Z132" s="528"/>
      <c r="AA132" s="529"/>
      <c r="AB132" s="415">
        <f>SUM('別紙様式6-2 事業所個票１:事業所個票10'!CI6)</f>
        <v>0</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3.8"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02" t="s">
        <v>2348</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135</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70</v>
      </c>
      <c r="AL139" s="254"/>
      <c r="AM139" s="159" t="b">
        <v>0</v>
      </c>
      <c r="AN139" s="764" t="s">
        <v>2351</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137</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3.8"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138</v>
      </c>
      <c r="C143" s="703"/>
      <c r="D143" s="703"/>
      <c r="E143" s="703"/>
      <c r="F143" s="703"/>
      <c r="G143" s="703"/>
      <c r="H143" s="703"/>
      <c r="I143" s="703"/>
      <c r="J143" s="703"/>
      <c r="K143" s="703"/>
      <c r="L143" s="703"/>
      <c r="M143" s="703"/>
      <c r="N143" s="703"/>
      <c r="O143" s="703"/>
      <c r="P143" s="703"/>
      <c r="Q143" s="704"/>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2364</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139</v>
      </c>
      <c r="C144" s="684"/>
      <c r="D144" s="684"/>
      <c r="E144" s="684"/>
      <c r="F144" s="684"/>
      <c r="G144" s="684"/>
      <c r="H144" s="684"/>
      <c r="I144" s="684"/>
      <c r="J144" s="684"/>
      <c r="K144" s="684"/>
      <c r="L144" s="684"/>
      <c r="M144" s="684"/>
      <c r="N144" s="684"/>
      <c r="O144" s="684"/>
      <c r="P144" s="684"/>
      <c r="Q144" s="685"/>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2365</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140</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該当</v>
      </c>
      <c r="AJ147" s="842"/>
      <c r="AK147" s="843"/>
      <c r="AL147" s="254"/>
    </row>
    <row r="148" spans="1:55" s="255" customFormat="1" ht="28.5" customHeight="1">
      <c r="A148" s="254"/>
      <c r="B148" s="344" t="s">
        <v>85</v>
      </c>
      <c r="C148" s="855" t="s">
        <v>142</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
      </c>
      <c r="AJ150" s="842"/>
      <c r="AK150" s="843"/>
      <c r="AL150" s="254"/>
    </row>
    <row r="151" spans="1:55" s="255" customFormat="1" ht="39" customHeight="1">
      <c r="A151" s="254"/>
      <c r="B151" s="344" t="s">
        <v>85</v>
      </c>
      <c r="C151" s="855" t="s">
        <v>144</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145</v>
      </c>
      <c r="C153" s="857"/>
      <c r="D153" s="857"/>
      <c r="E153" s="858"/>
      <c r="F153" s="859" t="s">
        <v>146</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2242</v>
      </c>
      <c r="AN153" s="602" t="s">
        <v>2150</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147</v>
      </c>
      <c r="C154" s="828"/>
      <c r="D154" s="828"/>
      <c r="E154" s="847"/>
      <c r="F154" s="449"/>
      <c r="G154" s="851" t="s">
        <v>148</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149</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2151</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150</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151</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0</v>
      </c>
    </row>
    <row r="158" spans="1:55" s="255" customFormat="1" ht="24.75" customHeight="1" thickBot="1">
      <c r="A158" s="254"/>
      <c r="B158" s="836" t="s">
        <v>152</v>
      </c>
      <c r="C158" s="828"/>
      <c r="D158" s="828"/>
      <c r="E158" s="847"/>
      <c r="F158" s="454"/>
      <c r="G158" s="862" t="s">
        <v>153</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154</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2151</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155</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156</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0</v>
      </c>
    </row>
    <row r="162" spans="1:55" s="255" customFormat="1" ht="13.5" customHeight="1" thickBot="1">
      <c r="A162" s="254"/>
      <c r="B162" s="836" t="s">
        <v>157</v>
      </c>
      <c r="C162" s="828"/>
      <c r="D162" s="828"/>
      <c r="E162" s="847"/>
      <c r="F162" s="458"/>
      <c r="G162" s="862" t="s">
        <v>158</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159</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2151</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160</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0</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161</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0</v>
      </c>
    </row>
    <row r="166" spans="1:55" s="255" customFormat="1" ht="21" customHeight="1" thickBot="1">
      <c r="A166" s="254"/>
      <c r="B166" s="836" t="s">
        <v>162</v>
      </c>
      <c r="C166" s="828"/>
      <c r="D166" s="828"/>
      <c r="E166" s="847"/>
      <c r="F166" s="454"/>
      <c r="G166" s="868" t="s">
        <v>163</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164</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2151</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165</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0</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166</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0</v>
      </c>
    </row>
    <row r="170" spans="1:55" s="255" customFormat="1" ht="13.5" customHeight="1" thickBot="1">
      <c r="A170" s="254"/>
      <c r="B170" s="836" t="s">
        <v>167</v>
      </c>
      <c r="C170" s="828"/>
      <c r="D170" s="828"/>
      <c r="E170" s="847"/>
      <c r="F170" s="458"/>
      <c r="G170" s="866" t="s">
        <v>168</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169</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0</v>
      </c>
      <c r="AN171" s="582" t="s">
        <v>2151</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170</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171</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172</v>
      </c>
      <c r="C174" s="828"/>
      <c r="D174" s="828"/>
      <c r="E174" s="847"/>
      <c r="F174" s="458"/>
      <c r="G174" s="866" t="s">
        <v>173</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174</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2151</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175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176</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177</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891" t="s">
        <v>180</v>
      </c>
      <c r="C181" s="892"/>
      <c r="D181" s="892"/>
      <c r="E181" s="893" t="b">
        <v>0</v>
      </c>
      <c r="F181" s="449"/>
      <c r="G181" s="879" t="s">
        <v>2243</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0</v>
      </c>
      <c r="AN181" s="582" t="s">
        <v>179</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2244</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183</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184</v>
      </c>
      <c r="AF186" s="875"/>
      <c r="AG186" s="875"/>
      <c r="AH186" s="875"/>
      <c r="AI186" s="875"/>
      <c r="AJ186" s="876"/>
      <c r="AK186" s="447" t="str">
        <f>IF(AND(AM187=TRUE,OR(Q20=0,AM188=TRUE),AM189=TRUE,AM190=TRUE,AM191=TRUE,AM192=TRUE),"○","×")</f>
        <v>×</v>
      </c>
      <c r="AL186" s="246"/>
      <c r="AM186" s="602" t="s">
        <v>2152</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185</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187</v>
      </c>
      <c r="AF187" s="882"/>
      <c r="AG187" s="882"/>
      <c r="AH187" s="882"/>
      <c r="AI187" s="882"/>
      <c r="AJ187" s="882"/>
      <c r="AK187" s="883"/>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186</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187</v>
      </c>
      <c r="AF188" s="887"/>
      <c r="AG188" s="887"/>
      <c r="AH188" s="887"/>
      <c r="AI188" s="887"/>
      <c r="AJ188" s="887"/>
      <c r="AK188" s="8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188</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189</v>
      </c>
      <c r="AF189" s="887"/>
      <c r="AG189" s="887"/>
      <c r="AH189" s="887"/>
      <c r="AI189" s="887"/>
      <c r="AJ189" s="887"/>
      <c r="AK189" s="8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190</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191</v>
      </c>
      <c r="AF190" s="905"/>
      <c r="AG190" s="905"/>
      <c r="AH190" s="905"/>
      <c r="AI190" s="905"/>
      <c r="AJ190" s="905"/>
      <c r="AK190" s="906"/>
      <c r="AL190" s="246"/>
      <c r="AM190" s="159" t="b">
        <v>0</v>
      </c>
    </row>
    <row r="191" spans="1:59" s="255" customFormat="1" ht="23.25" customHeight="1">
      <c r="A191" s="254"/>
      <c r="B191" s="458"/>
      <c r="C191" s="889" t="s">
        <v>192</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193</v>
      </c>
      <c r="AF191" s="887"/>
      <c r="AG191" s="887"/>
      <c r="AH191" s="887"/>
      <c r="AI191" s="887"/>
      <c r="AJ191" s="887"/>
      <c r="AK191" s="888"/>
      <c r="AL191" s="246"/>
      <c r="AM191" s="159" t="b">
        <v>0</v>
      </c>
      <c r="AN191" s="472"/>
      <c r="AO191" s="472"/>
      <c r="AP191" s="472"/>
    </row>
    <row r="192" spans="1:59" s="255" customFormat="1" ht="13.5" customHeight="1" thickBot="1">
      <c r="A192" s="254"/>
      <c r="B192" s="462"/>
      <c r="C192" s="907" t="s">
        <v>194</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195</v>
      </c>
      <c r="AF192" s="910"/>
      <c r="AG192" s="910"/>
      <c r="AH192" s="910"/>
      <c r="AI192" s="910"/>
      <c r="AJ192" s="910"/>
      <c r="AK192" s="911"/>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898" t="s">
        <v>2245</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198</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900"/>
      <c r="F200" s="901"/>
      <c r="G200" s="483" t="s">
        <v>75</v>
      </c>
      <c r="H200" s="900"/>
      <c r="I200" s="901"/>
      <c r="J200" s="483" t="s">
        <v>200</v>
      </c>
      <c r="K200" s="900"/>
      <c r="L200" s="901"/>
      <c r="M200" s="483" t="s">
        <v>201</v>
      </c>
      <c r="N200" s="471"/>
      <c r="O200" s="902" t="s">
        <v>20</v>
      </c>
      <c r="P200" s="902"/>
      <c r="Q200" s="902"/>
      <c r="R200" s="903" t="str">
        <f>IF(H7="","",H7)</f>
        <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202</v>
      </c>
      <c r="P201" s="924"/>
      <c r="Q201" s="924"/>
      <c r="R201" s="925" t="s">
        <v>22</v>
      </c>
      <c r="S201" s="925"/>
      <c r="T201" s="926"/>
      <c r="U201" s="926"/>
      <c r="V201" s="926"/>
      <c r="W201" s="926"/>
      <c r="X201" s="926"/>
      <c r="Y201" s="927" t="s">
        <v>23</v>
      </c>
      <c r="Z201" s="927"/>
      <c r="AA201" s="926"/>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206</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207</v>
      </c>
      <c r="C209" s="915" t="s">
        <v>208</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209</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210</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211</v>
      </c>
      <c r="C212" s="918" t="s">
        <v>212</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213</v>
      </c>
      <c r="C213" s="921" t="s">
        <v>214</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215</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207</v>
      </c>
      <c r="C216" s="943" t="s">
        <v>216</v>
      </c>
      <c r="D216" s="944"/>
      <c r="E216" s="944"/>
      <c r="F216" s="944"/>
      <c r="G216" s="944"/>
      <c r="H216" s="944"/>
      <c r="I216" s="945"/>
      <c r="J216" s="936" t="s">
        <v>217</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211</v>
      </c>
      <c r="C217" s="933" t="s">
        <v>218</v>
      </c>
      <c r="D217" s="933"/>
      <c r="E217" s="933"/>
      <c r="F217" s="933"/>
      <c r="G217" s="933"/>
      <c r="H217" s="933"/>
      <c r="I217" s="933"/>
      <c r="J217" s="934" t="s">
        <v>219</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220</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221</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222</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213</v>
      </c>
      <c r="C221" s="933" t="s">
        <v>224</v>
      </c>
      <c r="D221" s="933"/>
      <c r="E221" s="933"/>
      <c r="F221" s="933"/>
      <c r="G221" s="933"/>
      <c r="H221" s="933"/>
      <c r="I221" s="933"/>
      <c r="J221" s="934" t="s">
        <v>225</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226</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933" t="s">
        <v>227</v>
      </c>
      <c r="D223" s="933"/>
      <c r="E223" s="933"/>
      <c r="F223" s="933"/>
      <c r="G223" s="933"/>
      <c r="H223" s="933"/>
      <c r="I223" s="933"/>
      <c r="J223" s="934" t="s">
        <v>228</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IF(AM116="","",IF(OR(S118="○",AK125="○"),"○","×"))</f>
        <v/>
      </c>
      <c r="AL223" s="246"/>
      <c r="AM223" s="1"/>
    </row>
    <row r="224" spans="1:60" s="255" customFormat="1" ht="36" customHeight="1">
      <c r="A224" s="254"/>
      <c r="B224" s="507" t="s">
        <v>2354</v>
      </c>
      <c r="C224" s="933" t="s">
        <v>229</v>
      </c>
      <c r="D224" s="933"/>
      <c r="E224" s="933"/>
      <c r="F224" s="933"/>
      <c r="G224" s="933"/>
      <c r="H224" s="933"/>
      <c r="I224" s="933"/>
      <c r="J224" s="934" t="s">
        <v>230</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2355</v>
      </c>
      <c r="C225" s="933" t="s">
        <v>232</v>
      </c>
      <c r="D225" s="933"/>
      <c r="E225" s="933"/>
      <c r="F225" s="933"/>
      <c r="G225" s="933"/>
      <c r="H225" s="933"/>
      <c r="I225" s="933"/>
      <c r="J225" s="936" t="s">
        <v>233</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231</v>
      </c>
      <c r="C226" s="933" t="s">
        <v>234</v>
      </c>
      <c r="D226" s="933"/>
      <c r="E226" s="933"/>
      <c r="F226" s="933"/>
      <c r="G226" s="933"/>
      <c r="H226" s="933"/>
      <c r="I226" s="933"/>
      <c r="J226" s="936" t="s">
        <v>235</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236</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237</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28</v>
      </c>
      <c r="C230" s="929" t="s">
        <v>238</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28</v>
      </c>
      <c r="C231" s="931" t="s">
        <v>2246</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91440</xdr:colOff>
                    <xdr:row>36</xdr:row>
                    <xdr:rowOff>15240</xdr:rowOff>
                  </from>
                  <to>
                    <xdr:col>2</xdr:col>
                    <xdr:colOff>76200</xdr:colOff>
                    <xdr:row>36</xdr:row>
                    <xdr:rowOff>175260</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152400</xdr:colOff>
                    <xdr:row>43</xdr:row>
                    <xdr:rowOff>53340</xdr:rowOff>
                  </from>
                  <to>
                    <xdr:col>6</xdr:col>
                    <xdr:colOff>15240</xdr:colOff>
                    <xdr:row>43</xdr:row>
                    <xdr:rowOff>220980</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144780</xdr:colOff>
                    <xdr:row>43</xdr:row>
                    <xdr:rowOff>53340</xdr:rowOff>
                  </from>
                  <to>
                    <xdr:col>10</xdr:col>
                    <xdr:colOff>22860</xdr:colOff>
                    <xdr:row>43</xdr:row>
                    <xdr:rowOff>220980</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144780</xdr:colOff>
                    <xdr:row>43</xdr:row>
                    <xdr:rowOff>53340</xdr:rowOff>
                  </from>
                  <to>
                    <xdr:col>16</xdr:col>
                    <xdr:colOff>22860</xdr:colOff>
                    <xdr:row>43</xdr:row>
                    <xdr:rowOff>220980</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144780</xdr:colOff>
                    <xdr:row>43</xdr:row>
                    <xdr:rowOff>53340</xdr:rowOff>
                  </from>
                  <to>
                    <xdr:col>23</xdr:col>
                    <xdr:colOff>22860</xdr:colOff>
                    <xdr:row>43</xdr:row>
                    <xdr:rowOff>220980</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144780</xdr:colOff>
                    <xdr:row>43</xdr:row>
                    <xdr:rowOff>53340</xdr:rowOff>
                  </from>
                  <to>
                    <xdr:col>27</xdr:col>
                    <xdr:colOff>15240</xdr:colOff>
                    <xdr:row>43</xdr:row>
                    <xdr:rowOff>220980</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152400</xdr:colOff>
                    <xdr:row>44</xdr:row>
                    <xdr:rowOff>175260</xdr:rowOff>
                  </from>
                  <to>
                    <xdr:col>6</xdr:col>
                    <xdr:colOff>15240</xdr:colOff>
                    <xdr:row>46</xdr:row>
                    <xdr:rowOff>15240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144780</xdr:colOff>
                    <xdr:row>44</xdr:row>
                    <xdr:rowOff>182880</xdr:rowOff>
                  </from>
                  <to>
                    <xdr:col>13</xdr:col>
                    <xdr:colOff>22860</xdr:colOff>
                    <xdr:row>46</xdr:row>
                    <xdr:rowOff>15240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144780</xdr:colOff>
                    <xdr:row>44</xdr:row>
                    <xdr:rowOff>182880</xdr:rowOff>
                  </from>
                  <to>
                    <xdr:col>20</xdr:col>
                    <xdr:colOff>22860</xdr:colOff>
                    <xdr:row>46</xdr:row>
                    <xdr:rowOff>15240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152400</xdr:colOff>
                    <xdr:row>53</xdr:row>
                    <xdr:rowOff>22860</xdr:rowOff>
                  </from>
                  <to>
                    <xdr:col>23</xdr:col>
                    <xdr:colOff>22860</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144780</xdr:colOff>
                    <xdr:row>53</xdr:row>
                    <xdr:rowOff>22860</xdr:rowOff>
                  </from>
                  <to>
                    <xdr:col>27</xdr:col>
                    <xdr:colOff>22860</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152400</xdr:colOff>
                    <xdr:row>54</xdr:row>
                    <xdr:rowOff>121920</xdr:rowOff>
                  </from>
                  <to>
                    <xdr:col>6</xdr:col>
                    <xdr:colOff>7620</xdr:colOff>
                    <xdr:row>55</xdr:row>
                    <xdr:rowOff>60960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68580</xdr:colOff>
                    <xdr:row>97</xdr:row>
                    <xdr:rowOff>7620</xdr:rowOff>
                  </from>
                  <to>
                    <xdr:col>3</xdr:col>
                    <xdr:colOff>83820</xdr:colOff>
                    <xdr:row>97</xdr:row>
                    <xdr:rowOff>175260</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60960</xdr:colOff>
                    <xdr:row>102</xdr:row>
                    <xdr:rowOff>38100</xdr:rowOff>
                  </from>
                  <to>
                    <xdr:col>13</xdr:col>
                    <xdr:colOff>83820</xdr:colOff>
                    <xdr:row>102</xdr:row>
                    <xdr:rowOff>220980</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68580</xdr:colOff>
                    <xdr:row>104</xdr:row>
                    <xdr:rowOff>160020</xdr:rowOff>
                  </from>
                  <to>
                    <xdr:col>3</xdr:col>
                    <xdr:colOff>83820</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68580</xdr:colOff>
                    <xdr:row>113</xdr:row>
                    <xdr:rowOff>38100</xdr:rowOff>
                  </from>
                  <to>
                    <xdr:col>13</xdr:col>
                    <xdr:colOff>83820</xdr:colOff>
                    <xdr:row>113</xdr:row>
                    <xdr:rowOff>205740</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83820</xdr:colOff>
                    <xdr:row>117</xdr:row>
                    <xdr:rowOff>22860</xdr:rowOff>
                  </from>
                  <to>
                    <xdr:col>2</xdr:col>
                    <xdr:colOff>60960</xdr:colOff>
                    <xdr:row>117</xdr:row>
                    <xdr:rowOff>198120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60960</xdr:colOff>
                    <xdr:row>124</xdr:row>
                    <xdr:rowOff>45720</xdr:rowOff>
                  </from>
                  <to>
                    <xdr:col>13</xdr:col>
                    <xdr:colOff>83820</xdr:colOff>
                    <xdr:row>124</xdr:row>
                    <xdr:rowOff>236220</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175260</xdr:rowOff>
                  </from>
                  <to>
                    <xdr:col>8</xdr:col>
                    <xdr:colOff>22860</xdr:colOff>
                    <xdr:row>108</xdr:row>
                    <xdr:rowOff>152400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190500</xdr:rowOff>
                  </from>
                  <to>
                    <xdr:col>8</xdr:col>
                    <xdr:colOff>22860</xdr:colOff>
                    <xdr:row>110</xdr:row>
                    <xdr:rowOff>167640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152400</xdr:colOff>
                    <xdr:row>119</xdr:row>
                    <xdr:rowOff>7620</xdr:rowOff>
                  </from>
                  <to>
                    <xdr:col>7</xdr:col>
                    <xdr:colOff>0</xdr:colOff>
                    <xdr:row>119</xdr:row>
                    <xdr:rowOff>243840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152400</xdr:colOff>
                    <xdr:row>120</xdr:row>
                    <xdr:rowOff>91440</xdr:rowOff>
                  </from>
                  <to>
                    <xdr:col>7</xdr:col>
                    <xdr:colOff>0</xdr:colOff>
                    <xdr:row>120</xdr:row>
                    <xdr:rowOff>266700</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152400</xdr:colOff>
                    <xdr:row>121</xdr:row>
                    <xdr:rowOff>114300</xdr:rowOff>
                  </from>
                  <to>
                    <xdr:col>7</xdr:col>
                    <xdr:colOff>0</xdr:colOff>
                    <xdr:row>121</xdr:row>
                    <xdr:rowOff>266700</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152400</xdr:colOff>
                    <xdr:row>152</xdr:row>
                    <xdr:rowOff>121920</xdr:rowOff>
                  </from>
                  <to>
                    <xdr:col>6</xdr:col>
                    <xdr:colOff>0</xdr:colOff>
                    <xdr:row>154</xdr:row>
                    <xdr:rowOff>15240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152400</xdr:colOff>
                    <xdr:row>153</xdr:row>
                    <xdr:rowOff>129540</xdr:rowOff>
                  </from>
                  <to>
                    <xdr:col>6</xdr:col>
                    <xdr:colOff>0</xdr:colOff>
                    <xdr:row>155</xdr:row>
                    <xdr:rowOff>22860</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152400</xdr:colOff>
                    <xdr:row>154</xdr:row>
                    <xdr:rowOff>121920</xdr:rowOff>
                  </from>
                  <to>
                    <xdr:col>6</xdr:col>
                    <xdr:colOff>0</xdr:colOff>
                    <xdr:row>156</xdr:row>
                    <xdr:rowOff>22860</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152400</xdr:colOff>
                    <xdr:row>155</xdr:row>
                    <xdr:rowOff>121920</xdr:rowOff>
                  </from>
                  <to>
                    <xdr:col>6</xdr:col>
                    <xdr:colOff>0</xdr:colOff>
                    <xdr:row>157</xdr:row>
                    <xdr:rowOff>22860</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152400</xdr:colOff>
                    <xdr:row>157</xdr:row>
                    <xdr:rowOff>30480</xdr:rowOff>
                  </from>
                  <to>
                    <xdr:col>6</xdr:col>
                    <xdr:colOff>0</xdr:colOff>
                    <xdr:row>157</xdr:row>
                    <xdr:rowOff>205740</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152400</xdr:colOff>
                    <xdr:row>157</xdr:row>
                    <xdr:rowOff>236220</xdr:rowOff>
                  </from>
                  <to>
                    <xdr:col>6</xdr:col>
                    <xdr:colOff>0</xdr:colOff>
                    <xdr:row>159</xdr:row>
                    <xdr:rowOff>22860</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152400</xdr:colOff>
                    <xdr:row>158</xdr:row>
                    <xdr:rowOff>114300</xdr:rowOff>
                  </from>
                  <to>
                    <xdr:col>6</xdr:col>
                    <xdr:colOff>0</xdr:colOff>
                    <xdr:row>160</xdr:row>
                    <xdr:rowOff>22860</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152400</xdr:colOff>
                    <xdr:row>159</xdr:row>
                    <xdr:rowOff>114300</xdr:rowOff>
                  </from>
                  <to>
                    <xdr:col>6</xdr:col>
                    <xdr:colOff>0</xdr:colOff>
                    <xdr:row>161</xdr:row>
                    <xdr:rowOff>22860</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152400</xdr:colOff>
                    <xdr:row>160</xdr:row>
                    <xdr:rowOff>114300</xdr:rowOff>
                  </from>
                  <to>
                    <xdr:col>6</xdr:col>
                    <xdr:colOff>0</xdr:colOff>
                    <xdr:row>162</xdr:row>
                    <xdr:rowOff>22860</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152400</xdr:colOff>
                    <xdr:row>162</xdr:row>
                    <xdr:rowOff>22860</xdr:rowOff>
                  </from>
                  <to>
                    <xdr:col>6</xdr:col>
                    <xdr:colOff>0</xdr:colOff>
                    <xdr:row>162</xdr:row>
                    <xdr:rowOff>198120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152400</xdr:colOff>
                    <xdr:row>162</xdr:row>
                    <xdr:rowOff>213360</xdr:rowOff>
                  </from>
                  <to>
                    <xdr:col>6</xdr:col>
                    <xdr:colOff>0</xdr:colOff>
                    <xdr:row>164</xdr:row>
                    <xdr:rowOff>22860</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152400</xdr:colOff>
                    <xdr:row>163</xdr:row>
                    <xdr:rowOff>114300</xdr:rowOff>
                  </from>
                  <to>
                    <xdr:col>6</xdr:col>
                    <xdr:colOff>0</xdr:colOff>
                    <xdr:row>165</xdr:row>
                    <xdr:rowOff>22860</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152400</xdr:colOff>
                    <xdr:row>165</xdr:row>
                    <xdr:rowOff>22860</xdr:rowOff>
                  </from>
                  <to>
                    <xdr:col>6</xdr:col>
                    <xdr:colOff>0</xdr:colOff>
                    <xdr:row>165</xdr:row>
                    <xdr:rowOff>198120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152400</xdr:colOff>
                    <xdr:row>165</xdr:row>
                    <xdr:rowOff>205740</xdr:rowOff>
                  </from>
                  <to>
                    <xdr:col>6</xdr:col>
                    <xdr:colOff>0</xdr:colOff>
                    <xdr:row>167</xdr:row>
                    <xdr:rowOff>22860</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152400</xdr:colOff>
                    <xdr:row>166</xdr:row>
                    <xdr:rowOff>114300</xdr:rowOff>
                  </from>
                  <to>
                    <xdr:col>6</xdr:col>
                    <xdr:colOff>0</xdr:colOff>
                    <xdr:row>168</xdr:row>
                    <xdr:rowOff>22860</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152400</xdr:colOff>
                    <xdr:row>167</xdr:row>
                    <xdr:rowOff>114300</xdr:rowOff>
                  </from>
                  <to>
                    <xdr:col>6</xdr:col>
                    <xdr:colOff>0</xdr:colOff>
                    <xdr:row>169</xdr:row>
                    <xdr:rowOff>22860</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152400</xdr:colOff>
                    <xdr:row>168</xdr:row>
                    <xdr:rowOff>114300</xdr:rowOff>
                  </from>
                  <to>
                    <xdr:col>6</xdr:col>
                    <xdr:colOff>0</xdr:colOff>
                    <xdr:row>170</xdr:row>
                    <xdr:rowOff>22860</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152400</xdr:colOff>
                    <xdr:row>170</xdr:row>
                    <xdr:rowOff>22860</xdr:rowOff>
                  </from>
                  <to>
                    <xdr:col>6</xdr:col>
                    <xdr:colOff>0</xdr:colOff>
                    <xdr:row>170</xdr:row>
                    <xdr:rowOff>182880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152400</xdr:colOff>
                    <xdr:row>170</xdr:row>
                    <xdr:rowOff>205740</xdr:rowOff>
                  </from>
                  <to>
                    <xdr:col>6</xdr:col>
                    <xdr:colOff>0</xdr:colOff>
                    <xdr:row>172</xdr:row>
                    <xdr:rowOff>22860</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152400</xdr:colOff>
                    <xdr:row>171</xdr:row>
                    <xdr:rowOff>114300</xdr:rowOff>
                  </from>
                  <to>
                    <xdr:col>6</xdr:col>
                    <xdr:colOff>0</xdr:colOff>
                    <xdr:row>173</xdr:row>
                    <xdr:rowOff>22860</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152400</xdr:colOff>
                    <xdr:row>172</xdr:row>
                    <xdr:rowOff>114300</xdr:rowOff>
                  </from>
                  <to>
                    <xdr:col>6</xdr:col>
                    <xdr:colOff>0</xdr:colOff>
                    <xdr:row>174</xdr:row>
                    <xdr:rowOff>22860</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152400</xdr:colOff>
                    <xdr:row>172</xdr:row>
                    <xdr:rowOff>114300</xdr:rowOff>
                  </from>
                  <to>
                    <xdr:col>6</xdr:col>
                    <xdr:colOff>0</xdr:colOff>
                    <xdr:row>174</xdr:row>
                    <xdr:rowOff>22860</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152400</xdr:colOff>
                    <xdr:row>173</xdr:row>
                    <xdr:rowOff>114300</xdr:rowOff>
                  </from>
                  <to>
                    <xdr:col>6</xdr:col>
                    <xdr:colOff>0</xdr:colOff>
                    <xdr:row>175</xdr:row>
                    <xdr:rowOff>22860</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152400</xdr:colOff>
                    <xdr:row>174</xdr:row>
                    <xdr:rowOff>114300</xdr:rowOff>
                  </from>
                  <to>
                    <xdr:col>6</xdr:col>
                    <xdr:colOff>0</xdr:colOff>
                    <xdr:row>176</xdr:row>
                    <xdr:rowOff>22860</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152400</xdr:colOff>
                    <xdr:row>175</xdr:row>
                    <xdr:rowOff>114300</xdr:rowOff>
                  </from>
                  <to>
                    <xdr:col>6</xdr:col>
                    <xdr:colOff>0</xdr:colOff>
                    <xdr:row>177</xdr:row>
                    <xdr:rowOff>22860</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160020</xdr:colOff>
                    <xdr:row>180</xdr:row>
                    <xdr:rowOff>38100</xdr:rowOff>
                  </from>
                  <to>
                    <xdr:col>6</xdr:col>
                    <xdr:colOff>7620</xdr:colOff>
                    <xdr:row>180</xdr:row>
                    <xdr:rowOff>213360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160020</xdr:colOff>
                    <xdr:row>181</xdr:row>
                    <xdr:rowOff>7620</xdr:rowOff>
                  </from>
                  <to>
                    <xdr:col>6</xdr:col>
                    <xdr:colOff>15240</xdr:colOff>
                    <xdr:row>181</xdr:row>
                    <xdr:rowOff>182880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7620</xdr:colOff>
                    <xdr:row>186</xdr:row>
                    <xdr:rowOff>38100</xdr:rowOff>
                  </from>
                  <to>
                    <xdr:col>1</xdr:col>
                    <xdr:colOff>175260</xdr:colOff>
                    <xdr:row>186</xdr:row>
                    <xdr:rowOff>205740</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7620</xdr:colOff>
                    <xdr:row>187</xdr:row>
                    <xdr:rowOff>91440</xdr:rowOff>
                  </from>
                  <to>
                    <xdr:col>1</xdr:col>
                    <xdr:colOff>167640</xdr:colOff>
                    <xdr:row>187</xdr:row>
                    <xdr:rowOff>274320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7620</xdr:colOff>
                    <xdr:row>188</xdr:row>
                    <xdr:rowOff>83820</xdr:rowOff>
                  </from>
                  <to>
                    <xdr:col>1</xdr:col>
                    <xdr:colOff>175260</xdr:colOff>
                    <xdr:row>188</xdr:row>
                    <xdr:rowOff>266700</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7620</xdr:colOff>
                    <xdr:row>189</xdr:row>
                    <xdr:rowOff>15240</xdr:rowOff>
                  </from>
                  <to>
                    <xdr:col>1</xdr:col>
                    <xdr:colOff>175260</xdr:colOff>
                    <xdr:row>189</xdr:row>
                    <xdr:rowOff>198120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7620</xdr:colOff>
                    <xdr:row>190</xdr:row>
                    <xdr:rowOff>15240</xdr:rowOff>
                  </from>
                  <to>
                    <xdr:col>1</xdr:col>
                    <xdr:colOff>175260</xdr:colOff>
                    <xdr:row>190</xdr:row>
                    <xdr:rowOff>198120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7620</xdr:colOff>
                    <xdr:row>190</xdr:row>
                    <xdr:rowOff>213360</xdr:rowOff>
                  </from>
                  <to>
                    <xdr:col>1</xdr:col>
                    <xdr:colOff>175260</xdr:colOff>
                    <xdr:row>192</xdr:row>
                    <xdr:rowOff>22860</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68580</xdr:colOff>
                    <xdr:row>74</xdr:row>
                    <xdr:rowOff>22860</xdr:rowOff>
                  </from>
                  <to>
                    <xdr:col>3</xdr:col>
                    <xdr:colOff>83820</xdr:colOff>
                    <xdr:row>74</xdr:row>
                    <xdr:rowOff>198120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175260</xdr:colOff>
                    <xdr:row>134</xdr:row>
                    <xdr:rowOff>114300</xdr:rowOff>
                  </from>
                  <to>
                    <xdr:col>2</xdr:col>
                    <xdr:colOff>152400</xdr:colOff>
                    <xdr:row>136</xdr:row>
                    <xdr:rowOff>30480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175260</xdr:colOff>
                    <xdr:row>135</xdr:row>
                    <xdr:rowOff>129540</xdr:rowOff>
                  </from>
                  <to>
                    <xdr:col>2</xdr:col>
                    <xdr:colOff>137160</xdr:colOff>
                    <xdr:row>137</xdr:row>
                    <xdr:rowOff>30480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175260</xdr:colOff>
                    <xdr:row>137</xdr:row>
                    <xdr:rowOff>22860</xdr:rowOff>
                  </from>
                  <to>
                    <xdr:col>2</xdr:col>
                    <xdr:colOff>137160</xdr:colOff>
                    <xdr:row>137</xdr:row>
                    <xdr:rowOff>251460</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175260</xdr:colOff>
                    <xdr:row>137</xdr:row>
                    <xdr:rowOff>236220</xdr:rowOff>
                  </from>
                  <to>
                    <xdr:col>2</xdr:col>
                    <xdr:colOff>137160</xdr:colOff>
                    <xdr:row>139</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2413</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2" ht="15.9" customHeight="1">
      <c r="BH64" s="193"/>
      <c r="BI64" s="193"/>
      <c r="BJ64" s="193"/>
      <c r="BK64" s="193"/>
      <c r="BL64" s="193"/>
      <c r="BM64" s="193"/>
      <c r="BN64" s="193"/>
      <c r="BO64" s="193"/>
      <c r="BP64" s="193"/>
      <c r="BQ64" s="193"/>
      <c r="BR64" s="193"/>
      <c r="BS64" s="193"/>
      <c r="BT64" s="193"/>
      <c r="BU64" s="193"/>
      <c r="BV64" s="193"/>
      <c r="BW64" s="193"/>
      <c r="BX64" s="193"/>
    </row>
    <row r="65" spans="20:63" ht="15.9" customHeight="1">
      <c r="BK65" s="193"/>
    </row>
    <row r="66" spans="20:63" ht="15.9" customHeight="1"/>
    <row r="67" spans="20:63" ht="15.9" customHeight="1">
      <c r="T67" s="168">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91136"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91186"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91187"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91188"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91189"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91190"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91191"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91192"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91193"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91194"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91195"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91196"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91197"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91198"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91199"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3984375"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2414</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8"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8"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8"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8"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8"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8" ht="15.9"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 customHeight="1">
      <c r="BS65" s="193"/>
    </row>
    <row r="66" spans="20:71" ht="15.9" customHeight="1"/>
    <row r="67" spans="20:71" ht="15.9" customHeight="1">
      <c r="T67" s="168">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83820</xdr:colOff>
                    <xdr:row>19</xdr:row>
                    <xdr:rowOff>91440</xdr:rowOff>
                  </from>
                  <to>
                    <xdr:col>29</xdr:col>
                    <xdr:colOff>68580</xdr:colOff>
                    <xdr:row>22</xdr:row>
                    <xdr:rowOff>76200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15240</xdr:colOff>
                    <xdr:row>30</xdr:row>
                    <xdr:rowOff>106680</xdr:rowOff>
                  </from>
                  <to>
                    <xdr:col>30</xdr:col>
                    <xdr:colOff>45720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15240</xdr:colOff>
                    <xdr:row>30</xdr:row>
                    <xdr:rowOff>91440</xdr:rowOff>
                  </from>
                  <to>
                    <xdr:col>39</xdr:col>
                    <xdr:colOff>22860</xdr:colOff>
                    <xdr:row>34</xdr:row>
                    <xdr:rowOff>99060</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121920</xdr:colOff>
                    <xdr:row>34</xdr:row>
                    <xdr:rowOff>7620</xdr:rowOff>
                  </from>
                  <to>
                    <xdr:col>38</xdr:col>
                    <xdr:colOff>68580</xdr:colOff>
                    <xdr:row>38</xdr:row>
                    <xdr:rowOff>68580</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22860</xdr:colOff>
                    <xdr:row>38</xdr:row>
                    <xdr:rowOff>83820</xdr:rowOff>
                  </from>
                  <to>
                    <xdr:col>38</xdr:col>
                    <xdr:colOff>129540</xdr:colOff>
                    <xdr:row>42</xdr:row>
                    <xdr:rowOff>68580</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45720</xdr:colOff>
                    <xdr:row>42</xdr:row>
                    <xdr:rowOff>30480</xdr:rowOff>
                  </from>
                  <to>
                    <xdr:col>38</xdr:col>
                    <xdr:colOff>45720</xdr:colOff>
                    <xdr:row>46</xdr:row>
                    <xdr:rowOff>53340</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30480</xdr:colOff>
                    <xdr:row>19</xdr:row>
                    <xdr:rowOff>99060</xdr:rowOff>
                  </from>
                  <to>
                    <xdr:col>30</xdr:col>
                    <xdr:colOff>38100</xdr:colOff>
                    <xdr:row>23</xdr:row>
                    <xdr:rowOff>68580</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121920</xdr:colOff>
                    <xdr:row>38</xdr:row>
                    <xdr:rowOff>53340</xdr:rowOff>
                  </from>
                  <to>
                    <xdr:col>30</xdr:col>
                    <xdr:colOff>91440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114300</xdr:colOff>
                    <xdr:row>34</xdr:row>
                    <xdr:rowOff>106680</xdr:rowOff>
                  </from>
                  <to>
                    <xdr:col>37</xdr:col>
                    <xdr:colOff>15240</xdr:colOff>
                    <xdr:row>36</xdr:row>
                    <xdr:rowOff>22860</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114300</xdr:colOff>
                    <xdr:row>36</xdr:row>
                    <xdr:rowOff>198120</xdr:rowOff>
                  </from>
                  <to>
                    <xdr:col>37</xdr:col>
                    <xdr:colOff>22860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63" t="s">
        <v>248</v>
      </c>
      <c r="B2" s="1166" t="s">
        <v>249</v>
      </c>
      <c r="C2" s="1167"/>
      <c r="D2" s="1167"/>
      <c r="E2" s="1168"/>
      <c r="F2" s="1169" t="s">
        <v>250</v>
      </c>
      <c r="G2" s="1170"/>
      <c r="H2" s="1171"/>
      <c r="I2" s="1163" t="s">
        <v>251</v>
      </c>
      <c r="J2" s="1172"/>
      <c r="K2" s="1174" t="s">
        <v>252</v>
      </c>
      <c r="L2" s="1175"/>
      <c r="M2" s="1175"/>
      <c r="N2" s="1175"/>
      <c r="O2" s="1175"/>
      <c r="P2" s="1175"/>
      <c r="Q2" s="1175"/>
      <c r="R2" s="1175"/>
      <c r="S2" s="1175"/>
      <c r="T2" s="1175"/>
      <c r="U2" s="1175"/>
      <c r="V2" s="1175"/>
      <c r="W2" s="1175"/>
      <c r="X2" s="1175"/>
      <c r="Y2" s="1175"/>
      <c r="Z2" s="1175"/>
      <c r="AA2" s="1175"/>
      <c r="AB2" s="1176"/>
      <c r="AC2" s="1160" t="s">
        <v>253</v>
      </c>
      <c r="AD2" s="7"/>
      <c r="AE2" s="1163" t="s">
        <v>248</v>
      </c>
      <c r="AF2" s="1163" t="s">
        <v>2263</v>
      </c>
      <c r="AG2" s="1183"/>
      <c r="AH2" s="1172"/>
      <c r="AJ2" s="9" t="s">
        <v>255</v>
      </c>
      <c r="AK2" s="10" t="s">
        <v>255</v>
      </c>
      <c r="AM2" s="11" t="s">
        <v>199</v>
      </c>
      <c r="AO2" s="11" t="s">
        <v>16</v>
      </c>
      <c r="AQ2" s="12" t="s">
        <v>256</v>
      </c>
      <c r="AS2" s="1188" t="s">
        <v>2141</v>
      </c>
      <c r="AT2" s="1191" t="s">
        <v>254</v>
      </c>
    </row>
    <row r="3" spans="1:46" ht="51.75" customHeight="1" thickBot="1">
      <c r="A3" s="1164"/>
      <c r="B3" s="1177" t="s">
        <v>258</v>
      </c>
      <c r="C3" s="1178"/>
      <c r="D3" s="1178"/>
      <c r="E3" s="1179"/>
      <c r="F3" s="1177" t="s">
        <v>259</v>
      </c>
      <c r="G3" s="1178"/>
      <c r="H3" s="1179"/>
      <c r="I3" s="1165"/>
      <c r="J3" s="1173"/>
      <c r="K3" s="1180" t="s">
        <v>260</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261</v>
      </c>
      <c r="AK3" s="14" t="s">
        <v>261</v>
      </c>
      <c r="AM3" s="15"/>
      <c r="AO3" s="15"/>
      <c r="AQ3" s="16" t="s">
        <v>18</v>
      </c>
      <c r="AS3" s="1189"/>
      <c r="AT3" s="1192"/>
    </row>
    <row r="4" spans="1:46" ht="41.25" customHeight="1" thickBot="1">
      <c r="A4" s="1165"/>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62"/>
      <c r="AD4" s="7"/>
      <c r="AE4" s="1165"/>
      <c r="AF4" s="1164"/>
      <c r="AG4" s="1184"/>
      <c r="AH4" s="1185"/>
      <c r="AJ4" s="13" t="s">
        <v>272</v>
      </c>
      <c r="AK4" s="14" t="s">
        <v>272</v>
      </c>
      <c r="AQ4" s="16" t="s">
        <v>268</v>
      </c>
      <c r="AS4" s="1190"/>
      <c r="AT4" s="119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2273</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2274</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4" width="12.5" customWidth="1"/>
    <col min="5" max="5" width="30.59765625" customWidth="1"/>
    <col min="6" max="6" width="14" customWidth="1"/>
    <col min="7" max="7" width="12.5" customWidth="1"/>
    <col min="8" max="8" width="35.3984375" style="90" customWidth="1"/>
    <col min="9" max="9" width="12.5" customWidth="1"/>
    <col min="10" max="10" width="33.5" style="96" customWidth="1"/>
    <col min="11" max="11" width="12.5" customWidth="1"/>
    <col min="12" max="12" width="35.5" style="97" customWidth="1"/>
    <col min="13" max="13" width="35" customWidth="1"/>
    <col min="14" max="19" width="30.097656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5" t="s">
        <v>249</v>
      </c>
      <c r="C3" s="1194" t="s">
        <v>250</v>
      </c>
      <c r="D3" s="1194" t="s">
        <v>251</v>
      </c>
      <c r="E3" s="1194" t="s">
        <v>257</v>
      </c>
      <c r="F3" s="1196" t="s">
        <v>2210</v>
      </c>
      <c r="G3" s="1194" t="s">
        <v>2255</v>
      </c>
      <c r="H3" s="1194"/>
      <c r="I3" s="1194" t="s">
        <v>2256</v>
      </c>
      <c r="J3" s="1194"/>
      <c r="K3" s="1194" t="s">
        <v>2257</v>
      </c>
      <c r="L3" s="1194"/>
      <c r="M3" s="1199" t="s">
        <v>2180</v>
      </c>
      <c r="N3" s="1199" t="s">
        <v>2181</v>
      </c>
      <c r="O3" s="1199" t="s">
        <v>2182</v>
      </c>
      <c r="P3" s="1199" t="s">
        <v>2183</v>
      </c>
      <c r="Q3" s="1199" t="s">
        <v>2184</v>
      </c>
      <c r="R3" s="1199" t="s">
        <v>2185</v>
      </c>
      <c r="S3" s="1199" t="s">
        <v>2186</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1.6">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1" ht="16.8" thickBot="1">
      <c r="A1" s="5" t="s">
        <v>308</v>
      </c>
      <c r="C1" s="1" t="s">
        <v>309</v>
      </c>
      <c r="F1" s="1" t="s">
        <v>310</v>
      </c>
    </row>
    <row r="2" spans="1:11" ht="18.600000000000001" thickBot="1">
      <c r="A2" s="65" t="s">
        <v>311</v>
      </c>
      <c r="C2" s="66" t="s">
        <v>312</v>
      </c>
      <c r="D2" s="67" t="s">
        <v>313</v>
      </c>
      <c r="F2" s="68" t="s">
        <v>314</v>
      </c>
      <c r="G2" s="69">
        <v>0.7</v>
      </c>
      <c r="H2" s="69">
        <v>0.55000000000000004</v>
      </c>
      <c r="I2" s="70">
        <v>0.45</v>
      </c>
      <c r="J2" s="66" t="s">
        <v>315</v>
      </c>
      <c r="K2" s="67" t="s">
        <v>316</v>
      </c>
    </row>
    <row r="3" spans="1:11" ht="18">
      <c r="A3" s="71" t="s">
        <v>317</v>
      </c>
      <c r="C3" s="72" t="s">
        <v>317</v>
      </c>
      <c r="D3" s="73" t="s">
        <v>318</v>
      </c>
      <c r="F3" s="72" t="s">
        <v>319</v>
      </c>
      <c r="G3" s="74">
        <v>11.4</v>
      </c>
      <c r="H3" s="74">
        <v>11.1</v>
      </c>
      <c r="I3" s="75">
        <v>10.9</v>
      </c>
      <c r="J3" s="72" t="s">
        <v>255</v>
      </c>
      <c r="K3" s="76">
        <v>0.7</v>
      </c>
    </row>
    <row r="4" spans="1:11" ht="18">
      <c r="A4" s="16" t="s">
        <v>320</v>
      </c>
      <c r="C4" s="77" t="s">
        <v>317</v>
      </c>
      <c r="D4" s="78" t="s">
        <v>321</v>
      </c>
      <c r="F4" s="77" t="s">
        <v>322</v>
      </c>
      <c r="G4" s="79">
        <v>11.4</v>
      </c>
      <c r="H4" s="79">
        <v>11.1</v>
      </c>
      <c r="I4" s="80">
        <v>10.9</v>
      </c>
      <c r="J4" s="77" t="s">
        <v>275</v>
      </c>
      <c r="K4" s="81">
        <v>0.7</v>
      </c>
    </row>
    <row r="5" spans="1:11" ht="18">
      <c r="A5" s="16" t="s">
        <v>323</v>
      </c>
      <c r="C5" s="77" t="s">
        <v>317</v>
      </c>
      <c r="D5" s="78" t="s">
        <v>324</v>
      </c>
      <c r="F5" s="77" t="s">
        <v>325</v>
      </c>
      <c r="G5" s="79">
        <v>11.4</v>
      </c>
      <c r="H5" s="79">
        <v>11.1</v>
      </c>
      <c r="I5" s="80">
        <v>10.9</v>
      </c>
      <c r="J5" s="77" t="s">
        <v>278</v>
      </c>
      <c r="K5" s="81">
        <v>0.7</v>
      </c>
    </row>
    <row r="6" spans="1:11" ht="18">
      <c r="A6" s="16" t="s">
        <v>326</v>
      </c>
      <c r="C6" s="77" t="s">
        <v>317</v>
      </c>
      <c r="D6" s="78" t="s">
        <v>327</v>
      </c>
      <c r="F6" s="77" t="s">
        <v>328</v>
      </c>
      <c r="G6" s="79">
        <v>11.4</v>
      </c>
      <c r="H6" s="79">
        <v>11.1</v>
      </c>
      <c r="I6" s="80">
        <v>10.9</v>
      </c>
      <c r="J6" s="77" t="s">
        <v>273</v>
      </c>
      <c r="K6" s="81">
        <v>0.7</v>
      </c>
    </row>
    <row r="7" spans="1:11" ht="18">
      <c r="A7" s="16" t="s">
        <v>329</v>
      </c>
      <c r="C7" s="77" t="s">
        <v>317</v>
      </c>
      <c r="D7" s="78" t="s">
        <v>330</v>
      </c>
      <c r="F7" s="77" t="s">
        <v>331</v>
      </c>
      <c r="G7" s="79">
        <v>11.4</v>
      </c>
      <c r="H7" s="79">
        <v>11.1</v>
      </c>
      <c r="I7" s="80">
        <v>10.9</v>
      </c>
      <c r="J7" s="77" t="s">
        <v>276</v>
      </c>
      <c r="K7" s="81">
        <v>0.45</v>
      </c>
    </row>
    <row r="8" spans="1:11" ht="18">
      <c r="A8" s="16" t="s">
        <v>332</v>
      </c>
      <c r="C8" s="77" t="s">
        <v>317</v>
      </c>
      <c r="D8" s="78" t="s">
        <v>333</v>
      </c>
      <c r="F8" s="77" t="s">
        <v>334</v>
      </c>
      <c r="G8" s="79">
        <v>11.4</v>
      </c>
      <c r="H8" s="79">
        <v>11.1</v>
      </c>
      <c r="I8" s="80">
        <v>10.9</v>
      </c>
      <c r="J8" s="77" t="s">
        <v>279</v>
      </c>
      <c r="K8" s="81">
        <v>0.45</v>
      </c>
    </row>
    <row r="9" spans="1:11" ht="18">
      <c r="A9" s="16" t="s">
        <v>335</v>
      </c>
      <c r="C9" s="77" t="s">
        <v>317</v>
      </c>
      <c r="D9" s="78" t="s">
        <v>336</v>
      </c>
      <c r="F9" s="77" t="s">
        <v>337</v>
      </c>
      <c r="G9" s="79">
        <v>11.4</v>
      </c>
      <c r="H9" s="79">
        <v>11.1</v>
      </c>
      <c r="I9" s="80">
        <v>10.9</v>
      </c>
      <c r="J9" s="77" t="s">
        <v>280</v>
      </c>
      <c r="K9" s="81">
        <v>0.55000000000000004</v>
      </c>
    </row>
    <row r="10" spans="1:11" ht="18">
      <c r="A10" s="16" t="s">
        <v>338</v>
      </c>
      <c r="C10" s="77" t="s">
        <v>317</v>
      </c>
      <c r="D10" s="78" t="s">
        <v>339</v>
      </c>
      <c r="F10" s="77" t="s">
        <v>340</v>
      </c>
      <c r="G10" s="79">
        <v>11.4</v>
      </c>
      <c r="H10" s="79">
        <v>11.1</v>
      </c>
      <c r="I10" s="80">
        <v>10.9</v>
      </c>
      <c r="J10" s="77" t="s">
        <v>282</v>
      </c>
      <c r="K10" s="81">
        <v>0.45</v>
      </c>
    </row>
    <row r="11" spans="1:11" ht="18">
      <c r="A11" s="16" t="s">
        <v>341</v>
      </c>
      <c r="C11" s="77" t="s">
        <v>317</v>
      </c>
      <c r="D11" s="78" t="s">
        <v>342</v>
      </c>
      <c r="F11" s="77" t="s">
        <v>343</v>
      </c>
      <c r="G11" s="79">
        <v>11.4</v>
      </c>
      <c r="H11" s="79">
        <v>11.1</v>
      </c>
      <c r="I11" s="80">
        <v>10.9</v>
      </c>
      <c r="J11" s="77" t="s">
        <v>284</v>
      </c>
      <c r="K11" s="81">
        <v>0.45</v>
      </c>
    </row>
    <row r="12" spans="1:11" ht="18">
      <c r="A12" s="16" t="s">
        <v>344</v>
      </c>
      <c r="C12" s="77" t="s">
        <v>317</v>
      </c>
      <c r="D12" s="78" t="s">
        <v>345</v>
      </c>
      <c r="F12" s="77" t="s">
        <v>346</v>
      </c>
      <c r="G12" s="79">
        <v>11.4</v>
      </c>
      <c r="H12" s="79">
        <v>11.1</v>
      </c>
      <c r="I12" s="80">
        <v>10.9</v>
      </c>
      <c r="J12" s="77" t="s">
        <v>285</v>
      </c>
      <c r="K12" s="81">
        <v>0.55000000000000004</v>
      </c>
    </row>
    <row r="13" spans="1:11" ht="18">
      <c r="A13" s="16" t="s">
        <v>347</v>
      </c>
      <c r="C13" s="77" t="s">
        <v>317</v>
      </c>
      <c r="D13" s="78" t="s">
        <v>348</v>
      </c>
      <c r="F13" s="77" t="s">
        <v>349</v>
      </c>
      <c r="G13" s="79">
        <v>11.4</v>
      </c>
      <c r="H13" s="79">
        <v>11.1</v>
      </c>
      <c r="I13" s="80">
        <v>10.9</v>
      </c>
      <c r="J13" s="77" t="s">
        <v>287</v>
      </c>
      <c r="K13" s="81">
        <v>0.55000000000000004</v>
      </c>
    </row>
    <row r="14" spans="1:11" ht="18">
      <c r="A14" s="16" t="s">
        <v>350</v>
      </c>
      <c r="C14" s="77" t="s">
        <v>317</v>
      </c>
      <c r="D14" s="78" t="s">
        <v>351</v>
      </c>
      <c r="F14" s="77" t="s">
        <v>352</v>
      </c>
      <c r="G14" s="79">
        <v>11.4</v>
      </c>
      <c r="H14" s="79">
        <v>11.1</v>
      </c>
      <c r="I14" s="80">
        <v>10.9</v>
      </c>
      <c r="J14" s="77" t="s">
        <v>289</v>
      </c>
      <c r="K14" s="81">
        <v>0.55000000000000004</v>
      </c>
    </row>
    <row r="15" spans="1:11" ht="18">
      <c r="A15" s="16" t="s">
        <v>4</v>
      </c>
      <c r="C15" s="77" t="s">
        <v>317</v>
      </c>
      <c r="D15" s="78" t="s">
        <v>353</v>
      </c>
      <c r="F15" s="77" t="s">
        <v>354</v>
      </c>
      <c r="G15" s="79">
        <v>11.4</v>
      </c>
      <c r="H15" s="79">
        <v>11.1</v>
      </c>
      <c r="I15" s="80">
        <v>10.9</v>
      </c>
      <c r="J15" s="77" t="s">
        <v>290</v>
      </c>
      <c r="K15" s="81">
        <v>0.45</v>
      </c>
    </row>
    <row r="16" spans="1:11"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3" t="s">
        <v>302</v>
      </c>
      <c r="K24" s="134">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5">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48" width="2.59765625" style="168" customWidth="1"/>
    <col min="49"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2285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4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4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4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4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4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4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4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54" r:id="rId12" name="Option Button 29">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56" r:id="rId13" name="Option Button 30">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57" r:id="rId14" name="Option Button 31">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58" r:id="rId15" name="Option Button 53">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59" r:id="rId16" name="Option Button 54">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60" r:id="rId17" name="Group Box 68">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61" r:id="rId18" name="Option Button 91">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62" r:id="rId19" name="Option Button 92">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63" r:id="rId20" name="Option Button 36">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19712" r:id="rId21" name="Option Button 37">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19713" r:id="rId22" name="Group Box 6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19714" r:id="rId23" name="Group Box 55">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19715" r:id="rId24" name="Group Box 69">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19716" r:id="rId25" name="Group Box 56">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19717" r:id="rId26" name="Group Box 57">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19718" r:id="rId27" name="Group Box 58">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19720" r:id="rId28" name="Group Box 67">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19721" r:id="rId29" name="Option Button 76">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19722" r:id="rId30" name="Option Button 77">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19723" r:id="rId31" name="Option Button 43">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19724" r:id="rId32" name="Option Button 44">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19725" r:id="rId33" name="Option Button 45">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19726" r:id="rId34" name="Group Box 59">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19727" r:id="rId35" name="Option Button 70">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19728" r:id="rId36" name="Option Button 71">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19729" r:id="rId37" name="Option Button 182">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19730" r:id="rId38" name="Option Button 183">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19731" r:id="rId39" name="Group Box 184">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19732" r:id="rId40" name="Option Button 233">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19733" r:id="rId41" name="Option Button 234">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19734" r:id="rId42" name="Group Box 64">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19735" r:id="rId43" name="Group Box 65">
              <controlPr defaultSize="0" autoFill="0" autoPict="0">
                <anchor moveWithCells="1">
                  <from>
                    <xdr:col>35</xdr:col>
                    <xdr:colOff>15240</xdr:colOff>
                    <xdr:row>30</xdr:row>
                    <xdr:rowOff>91440</xdr:rowOff>
                  </from>
                  <to>
                    <xdr:col>39</xdr:col>
                    <xdr:colOff>38100</xdr:colOff>
                    <xdr:row>34</xdr:row>
                    <xdr:rowOff>45720</xdr:rowOff>
                  </to>
                </anchor>
              </controlPr>
            </control>
          </mc:Choice>
        </mc:AlternateContent>
        <mc:AlternateContent xmlns:mc="http://schemas.openxmlformats.org/markup-compatibility/2006">
          <mc:Choice Requires="x14">
            <control shapeId="19736" r:id="rId44" name="Group Box 66">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19737" r:id="rId45" name="Group Box 7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19738" r:id="rId46" name="Group Box 83">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19739" r:id="rId47" name="Option Button 80">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19740" r:id="rId48" name="Option Button 81">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19741" r:id="rId49" name="Option Button 82">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19742" r:id="rId50" name="Option Button 84">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19743" r:id="rId51" name="Option Button 85">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19744" r:id="rId52" name="Option Button 86">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2407</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46"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47"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48"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49"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0"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1"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3968"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4018"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4019"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84020"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4021"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4022"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4023"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4024"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4025"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4026"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4027" r:id="rId26" name="Group Box 23">
              <controlPr defaultSize="0" autoFill="0" autoPict="0">
                <anchor moveWithCells="1">
                  <from>
                    <xdr:col>35</xdr:col>
                    <xdr:colOff>15240</xdr:colOff>
                    <xdr:row>30</xdr:row>
                    <xdr:rowOff>91440</xdr:rowOff>
                  </from>
                  <to>
                    <xdr:col>39</xdr:col>
                    <xdr:colOff>38100</xdr:colOff>
                    <xdr:row>34</xdr:row>
                    <xdr:rowOff>45720</xdr:rowOff>
                  </to>
                </anchor>
              </controlPr>
            </control>
          </mc:Choice>
        </mc:AlternateContent>
        <mc:AlternateContent xmlns:mc="http://schemas.openxmlformats.org/markup-compatibility/2006">
          <mc:Choice Requires="x14">
            <control shapeId="84028"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4029"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4030"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4031"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t="s">
        <v>2265</v>
      </c>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2408</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6016"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6066"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6067"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6068"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6069"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6070"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6071"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6072"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6073"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6074"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6075"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6076"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6077"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6078"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6079"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2409</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2410</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8064"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2411</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59765625" style="168" customWidth="1"/>
    <col min="7" max="9" width="2.09765625" style="168" customWidth="1"/>
    <col min="10" max="10" width="1.8984375" style="168" customWidth="1"/>
    <col min="11" max="12" width="2.09765625" style="168" customWidth="1"/>
    <col min="13" max="13" width="2.5976562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2412</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IFERROR(IF(G9="","",IF(AND(OR(AH61=1,AH61=2),AH62=1,AH63=1),"特定加算Ⅰ",IF(AND(OR(AH61=1,AH61=2),AH62=2,AH63=1),"特定加算Ⅱ",IF(OR(AH61=3,AH62=2,AH63=2),"特定加算なし","")))),"")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D57" s="242"/>
      <c r="BF57" s="242"/>
      <c r="BG57" s="242"/>
      <c r="BH57" s="242"/>
      <c r="BI57" s="242"/>
      <c r="BJ57" s="242"/>
      <c r="BK57" s="242"/>
      <c r="BL57" s="242"/>
      <c r="BM57" s="242"/>
      <c r="BN57" s="242"/>
      <c r="BO57" s="242"/>
      <c r="BP57" s="242"/>
      <c r="BQ57" s="242"/>
      <c r="BR57" s="242"/>
      <c r="BS57" s="242"/>
      <c r="BT57" s="242"/>
      <c r="BV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D61" s="242"/>
      <c r="BF61" s="242"/>
      <c r="BG61" s="242"/>
      <c r="BH61" s="242"/>
      <c r="BI61" s="242"/>
      <c r="BJ61" s="242"/>
      <c r="BK61" s="242"/>
      <c r="BL61" s="242"/>
      <c r="BM61" s="242"/>
      <c r="BN61" s="242"/>
      <c r="BO61" s="242"/>
      <c r="BP61" s="242"/>
      <c r="BQ61" s="242"/>
      <c r="BR61" s="242"/>
      <c r="BS61" s="242"/>
      <c r="BT61" s="242"/>
      <c r="BV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D62" s="242"/>
      <c r="BF62" s="242"/>
      <c r="BG62" s="242"/>
      <c r="BH62" s="242"/>
      <c r="BI62" s="242"/>
      <c r="BJ62" s="242"/>
      <c r="BK62" s="242"/>
      <c r="BL62" s="242"/>
      <c r="BM62" s="242"/>
      <c r="BN62" s="242"/>
      <c r="BO62" s="242"/>
      <c r="BP62" s="242"/>
      <c r="BQ62" s="242"/>
      <c r="BR62" s="242"/>
      <c r="BS62" s="242"/>
      <c r="BT62" s="242"/>
      <c r="BV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D63" s="242"/>
      <c r="BF63" s="242"/>
      <c r="BG63" s="242"/>
      <c r="BH63" s="242"/>
      <c r="BI63" s="242"/>
      <c r="BJ63" s="242"/>
      <c r="BK63" s="242"/>
      <c r="BL63" s="242"/>
      <c r="BM63" s="242"/>
      <c r="BN63" s="242"/>
      <c r="BO63" s="242"/>
      <c r="BP63" s="242"/>
      <c r="BQ63" s="242"/>
      <c r="BR63" s="242"/>
      <c r="BS63" s="242"/>
      <c r="BT63" s="242"/>
      <c r="BV63" s="244"/>
    </row>
    <row r="64" spans="2:82" ht="15.9" customHeight="1">
      <c r="BD64" s="193"/>
      <c r="BE64" s="193"/>
      <c r="BF64" s="193"/>
      <c r="BG64" s="193"/>
      <c r="BH64" s="193"/>
      <c r="BI64" s="193"/>
      <c r="BJ64" s="193"/>
      <c r="BK64" s="193"/>
      <c r="BL64" s="193"/>
      <c r="BM64" s="193"/>
      <c r="BN64" s="193"/>
      <c r="BO64" s="193"/>
      <c r="BP64" s="193"/>
      <c r="BQ64" s="193"/>
      <c r="BR64" s="193"/>
      <c r="BS64" s="193"/>
      <c r="BT64" s="193"/>
    </row>
    <row r="65" spans="20:59" ht="15.9" customHeight="1">
      <c r="BG65" s="193"/>
    </row>
    <row r="66" spans="20:59" ht="15.9" customHeight="1"/>
    <row r="67" spans="20:59" ht="15.9" customHeight="1">
      <c r="T67" s="168">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丸岡 恭一</cp:lastModifiedBy>
  <cp:lastPrinted>2024-03-11T13:42:51Z</cp:lastPrinted>
  <dcterms:created xsi:type="dcterms:W3CDTF">2015-06-05T18:19:34Z</dcterms:created>
  <dcterms:modified xsi:type="dcterms:W3CDTF">2024-03-26T05:23:14Z</dcterms:modified>
</cp:coreProperties>
</file>