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13_ncr:1_{75B98403-DA14-4866-8C95-8F9A7396E370}" xr6:coauthVersionLast="47" xr6:coauthVersionMax="47" xr10:uidLastSave="{00000000-0000-0000-0000-000000000000}"/>
  <bookViews>
    <workbookView xWindow="285" yWindow="165" windowWidth="28305" windowHeight="13260" tabRatio="738" xr2:uid="{00000000-000D-0000-FFFF-FFFF00000000}"/>
  </bookViews>
  <sheets>
    <sheet name="5" sheetId="125" r:id="rId1"/>
    <sheet name="6" sheetId="33" r:id="rId2"/>
    <sheet name="7" sheetId="127" r:id="rId3"/>
    <sheet name="8" sheetId="170" r:id="rId4"/>
    <sheet name="9" sheetId="128" r:id="rId5"/>
    <sheet name="10,11" sheetId="174" r:id="rId6"/>
    <sheet name="12" sheetId="37" r:id="rId7"/>
    <sheet name="13" sheetId="34" r:id="rId8"/>
    <sheet name="14" sheetId="173" r:id="rId9"/>
  </sheets>
  <definedNames>
    <definedName name="_xlnm.Print_Area" localSheetId="5">'10,11'!$B$1:$X$55</definedName>
    <definedName name="_xlnm.Print_Area" localSheetId="6">'12'!$B$1:$F$48</definedName>
    <definedName name="_xlnm.Print_Area" localSheetId="7">'13'!$B$1:$J$40</definedName>
    <definedName name="_xlnm.Print_Area" localSheetId="8">'14'!$B$1:$I$45</definedName>
    <definedName name="_xlnm.Print_Area" localSheetId="0">'5'!$A$1:$O$57</definedName>
    <definedName name="_xlnm.Print_Area" localSheetId="1">'6'!$B$1:$I$43</definedName>
    <definedName name="_xlnm.Print_Area" localSheetId="2">'7'!$B$1:$AI$56</definedName>
    <definedName name="_xlnm.Print_Area" localSheetId="3">'8'!$B$1:$M$53</definedName>
    <definedName name="_xlnm.Print_Area" localSheetId="4">'9'!$B$1:$G$56</definedName>
    <definedName name="Z_499EFEED_8286_4845_A121_435A7A306641_.wvu.Cols" localSheetId="1" hidden="1">'6'!#REF!</definedName>
    <definedName name="Z_499EFEED_8286_4845_A121_435A7A306641_.wvu.Cols" localSheetId="4" hidden="1">'9'!#REF!,'9'!#REF!</definedName>
    <definedName name="Z_499EFEED_8286_4845_A121_435A7A306641_.wvu.PrintArea" localSheetId="6" hidden="1">'12'!$B$1:$F$48</definedName>
    <definedName name="Z_499EFEED_8286_4845_A121_435A7A306641_.wvu.PrintArea" localSheetId="7" hidden="1">'13'!$B$27:$J$40</definedName>
    <definedName name="Z_499EFEED_8286_4845_A121_435A7A306641_.wvu.PrintArea" localSheetId="1" hidden="1">'6'!$B$1:$I$43</definedName>
    <definedName name="Z_499EFEED_8286_4845_A121_435A7A306641_.wvu.PrintArea" localSheetId="4" hidden="1">'9'!$B$1:$G$55</definedName>
    <definedName name="Z_499EFEED_8286_4845_A121_435A7A306641_.wvu.Rows" localSheetId="7" hidden="1">'13'!#REF!,'13'!#REF!</definedName>
    <definedName name="Z_CD237F93_D507_46A3_BD78_34D8B99092D1_.wvu.Cols" localSheetId="4" hidden="1">'9'!#REF!,'9'!#REF!</definedName>
    <definedName name="Z_CD237F93_D507_46A3_BD78_34D8B99092D1_.wvu.PrintArea" localSheetId="4" hidden="1">'9'!$B$1:$G$55</definedName>
    <definedName name="Z_E2CC9FC4_0BC0_436E_ADCD_359C2FAFDB29_.wvu.Cols" localSheetId="4" hidden="1">'9'!#REF!,'9'!#REF!</definedName>
    <definedName name="Z_E2CC9FC4_0BC0_436E_ADCD_359C2FAFDB29_.wvu.PrintArea" localSheetId="4" hidden="1">'9'!$B$1:$G$55</definedName>
    <definedName name="Z_E6102C81_66EB_431A_8D8E_4AF70093C129_.wvu.Cols" localSheetId="4" hidden="1">'9'!#REF!,'9'!#REF!</definedName>
    <definedName name="Z_E6102C81_66EB_431A_8D8E_4AF70093C129_.wvu.PrintArea" localSheetId="4" hidden="1">'9'!$B$1:$G$55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34" l="1"/>
  <c r="E35" i="34"/>
  <c r="J9" i="34"/>
  <c r="I41" i="173" l="1"/>
  <c r="I40" i="173"/>
  <c r="I39" i="173"/>
  <c r="I38" i="173"/>
  <c r="I37" i="173"/>
  <c r="I36" i="173"/>
  <c r="I35" i="173"/>
  <c r="I34" i="173"/>
  <c r="I33" i="173"/>
  <c r="I32" i="173"/>
  <c r="I31" i="173"/>
  <c r="I30" i="173"/>
  <c r="I29" i="173"/>
  <c r="I28" i="173"/>
  <c r="I27" i="173"/>
  <c r="I26" i="173"/>
  <c r="I25" i="173"/>
  <c r="I24" i="173"/>
  <c r="I23" i="173"/>
  <c r="I22" i="173"/>
  <c r="I21" i="173"/>
  <c r="I20" i="173"/>
  <c r="I19" i="173"/>
  <c r="I18" i="173"/>
  <c r="I17" i="173"/>
  <c r="I16" i="173"/>
  <c r="I15" i="173"/>
  <c r="I14" i="173"/>
  <c r="I13" i="173"/>
  <c r="I12" i="173"/>
  <c r="I11" i="173"/>
  <c r="I10" i="173"/>
  <c r="I9" i="173"/>
  <c r="I8" i="173"/>
  <c r="I7" i="173"/>
  <c r="I6" i="173"/>
  <c r="I41" i="33" l="1"/>
  <c r="AC42" i="127" l="1"/>
  <c r="E41" i="173" l="1"/>
  <c r="E29" i="173"/>
  <c r="E30" i="173"/>
  <c r="E31" i="173"/>
  <c r="E32" i="173"/>
  <c r="E33" i="173"/>
  <c r="E34" i="173"/>
  <c r="E35" i="173"/>
  <c r="E36" i="173"/>
  <c r="E37" i="173"/>
  <c r="E38" i="173"/>
  <c r="E39" i="173"/>
  <c r="E40" i="173"/>
  <c r="E24" i="173"/>
  <c r="E25" i="173"/>
  <c r="E26" i="173"/>
  <c r="E27" i="173"/>
  <c r="E28" i="173"/>
  <c r="E6" i="173"/>
  <c r="E7" i="173"/>
  <c r="E8" i="173"/>
  <c r="E9" i="173"/>
  <c r="E10" i="173"/>
  <c r="E11" i="173"/>
  <c r="E12" i="173"/>
  <c r="E13" i="173"/>
  <c r="E14" i="173"/>
  <c r="E15" i="173"/>
  <c r="E16" i="173"/>
  <c r="E17" i="173"/>
  <c r="E18" i="173"/>
  <c r="E19" i="173"/>
  <c r="E20" i="173"/>
  <c r="E21" i="173"/>
  <c r="E22" i="173"/>
  <c r="AF55" i="127"/>
  <c r="AC55" i="127"/>
  <c r="AF54" i="127"/>
  <c r="AC54" i="127"/>
  <c r="AF53" i="127"/>
  <c r="AC53" i="127"/>
  <c r="AF52" i="127"/>
  <c r="AC52" i="127"/>
  <c r="AF51" i="127"/>
  <c r="AC51" i="127"/>
  <c r="AF50" i="127"/>
  <c r="AC50" i="127"/>
  <c r="AF49" i="127"/>
  <c r="AC49" i="127"/>
  <c r="AF48" i="127"/>
  <c r="AC48" i="127"/>
  <c r="AF47" i="127"/>
  <c r="AC47" i="127"/>
  <c r="AF46" i="127"/>
  <c r="AC46" i="127"/>
  <c r="AF45" i="127"/>
  <c r="AC45" i="127"/>
  <c r="AF44" i="127"/>
  <c r="AC44" i="127"/>
  <c r="AF43" i="127"/>
  <c r="AC43" i="127"/>
  <c r="AF42" i="127"/>
  <c r="Z42" i="127" s="1"/>
  <c r="AF41" i="127"/>
  <c r="AC41" i="127"/>
  <c r="AF40" i="127"/>
  <c r="AC40" i="127"/>
  <c r="Z40" i="127" s="1"/>
  <c r="AF39" i="127"/>
  <c r="AC39" i="127"/>
  <c r="AF38" i="127"/>
  <c r="AC38" i="127"/>
  <c r="Z38" i="127" s="1"/>
  <c r="AF37" i="127"/>
  <c r="AC37" i="127"/>
  <c r="Z37" i="127" s="1"/>
  <c r="AF36" i="127"/>
  <c r="AC36" i="127"/>
  <c r="Z36" i="127" s="1"/>
  <c r="AF35" i="127"/>
  <c r="AC35" i="127"/>
  <c r="Z35" i="127" s="1"/>
  <c r="Z43" i="127" l="1"/>
  <c r="Z45" i="127"/>
  <c r="Z47" i="127"/>
  <c r="Z49" i="127"/>
  <c r="Z51" i="127"/>
  <c r="Z53" i="127"/>
  <c r="Z55" i="127"/>
  <c r="Z44" i="127"/>
  <c r="Z46" i="127"/>
  <c r="Z48" i="127"/>
  <c r="Z50" i="127"/>
  <c r="Z52" i="127"/>
  <c r="Z54" i="127"/>
  <c r="Z39" i="127"/>
  <c r="Z41" i="127"/>
  <c r="C5" i="173" l="1"/>
  <c r="E23" i="173" l="1"/>
  <c r="C53" i="174" l="1"/>
  <c r="C46" i="174"/>
  <c r="C47" i="174"/>
  <c r="C48" i="174"/>
  <c r="C49" i="174"/>
  <c r="C50" i="174"/>
  <c r="C51" i="174"/>
  <c r="C52" i="174"/>
  <c r="C35" i="174"/>
  <c r="C36" i="174"/>
  <c r="C37" i="174"/>
  <c r="C38" i="174"/>
  <c r="C39" i="174"/>
  <c r="C40" i="174"/>
  <c r="C41" i="174"/>
  <c r="C42" i="174"/>
  <c r="C43" i="174"/>
  <c r="C44" i="174"/>
  <c r="C45" i="174"/>
  <c r="C22" i="174"/>
  <c r="C23" i="174"/>
  <c r="C24" i="174"/>
  <c r="C25" i="174"/>
  <c r="C26" i="174"/>
  <c r="C27" i="174"/>
  <c r="C28" i="174"/>
  <c r="C29" i="174"/>
  <c r="C30" i="174"/>
  <c r="C31" i="174"/>
  <c r="C32" i="174"/>
  <c r="C33" i="174"/>
  <c r="C34" i="174"/>
  <c r="C6" i="174"/>
  <c r="C7" i="174"/>
  <c r="C8" i="174"/>
  <c r="C9" i="174"/>
  <c r="C10" i="174"/>
  <c r="C11" i="174"/>
  <c r="C12" i="174"/>
  <c r="C13" i="174"/>
  <c r="C14" i="174"/>
  <c r="C15" i="174"/>
  <c r="C16" i="174"/>
  <c r="C17" i="174"/>
  <c r="C18" i="174"/>
  <c r="C19" i="174"/>
  <c r="C20" i="174"/>
  <c r="C21" i="174"/>
  <c r="C5" i="174"/>
  <c r="AC29" i="127" l="1"/>
  <c r="AC28" i="127"/>
  <c r="AC27" i="127"/>
  <c r="AC26" i="127"/>
  <c r="AC25" i="127"/>
  <c r="AC24" i="127"/>
  <c r="AC23" i="127"/>
  <c r="AC22" i="127"/>
  <c r="AC21" i="127"/>
  <c r="AC20" i="127"/>
  <c r="AC19" i="127"/>
  <c r="AC18" i="127"/>
  <c r="AC17" i="127"/>
  <c r="AC16" i="127"/>
  <c r="AC15" i="127"/>
  <c r="AC14" i="127"/>
  <c r="AC13" i="127"/>
  <c r="AC12" i="127"/>
  <c r="AC11" i="127"/>
  <c r="AC10" i="127"/>
  <c r="AC9" i="127"/>
  <c r="AC8" i="127"/>
  <c r="AC7" i="127"/>
  <c r="AC6" i="127"/>
  <c r="AC5" i="127"/>
  <c r="AC4" i="127"/>
  <c r="U28" i="127"/>
  <c r="U27" i="127"/>
  <c r="U26" i="127"/>
  <c r="U25" i="127"/>
  <c r="U24" i="127"/>
  <c r="U23" i="127"/>
  <c r="U22" i="127"/>
  <c r="U21" i="127"/>
  <c r="U20" i="127"/>
  <c r="U19" i="127"/>
  <c r="U18" i="127"/>
  <c r="U17" i="127"/>
  <c r="U16" i="127"/>
  <c r="U15" i="127"/>
  <c r="U14" i="127"/>
  <c r="U13" i="127"/>
  <c r="U12" i="127"/>
  <c r="U11" i="127"/>
  <c r="U10" i="127"/>
  <c r="U9" i="127"/>
  <c r="U8" i="127"/>
  <c r="U7" i="127"/>
  <c r="U6" i="127"/>
  <c r="U5" i="127"/>
  <c r="U4" i="127"/>
  <c r="M28" i="127"/>
  <c r="M27" i="127"/>
  <c r="M26" i="127"/>
  <c r="M25" i="127"/>
  <c r="M24" i="127"/>
  <c r="M23" i="127"/>
  <c r="M22" i="127"/>
  <c r="M21" i="127"/>
  <c r="M20" i="127"/>
  <c r="M19" i="127"/>
  <c r="M18" i="127"/>
  <c r="M17" i="127"/>
  <c r="M16" i="127"/>
  <c r="M15" i="127"/>
  <c r="M14" i="127"/>
  <c r="M13" i="127"/>
  <c r="M12" i="127"/>
  <c r="M11" i="127"/>
  <c r="M10" i="127"/>
  <c r="M9" i="127"/>
  <c r="M8" i="127"/>
  <c r="M7" i="127"/>
  <c r="M6" i="127"/>
  <c r="M5" i="127"/>
  <c r="M4" i="127"/>
  <c r="E6" i="127"/>
  <c r="E7" i="127"/>
  <c r="E8" i="127"/>
  <c r="E9" i="127"/>
  <c r="E10" i="127"/>
  <c r="E11" i="127"/>
  <c r="E12" i="127"/>
  <c r="E13" i="127"/>
  <c r="E14" i="127"/>
  <c r="E15" i="127"/>
  <c r="E16" i="127"/>
  <c r="E17" i="127"/>
  <c r="E18" i="127"/>
  <c r="E19" i="127"/>
  <c r="E20" i="127"/>
  <c r="E21" i="127"/>
  <c r="E22" i="127"/>
  <c r="E23" i="127"/>
  <c r="E24" i="127"/>
  <c r="E25" i="127"/>
  <c r="E26" i="127"/>
  <c r="E27" i="127"/>
  <c r="E28" i="127"/>
  <c r="E5" i="127"/>
  <c r="E4" i="127"/>
  <c r="D5" i="173" l="1"/>
  <c r="E5" i="173" l="1"/>
  <c r="X4" i="174" l="1"/>
  <c r="W4" i="174"/>
  <c r="V4" i="174"/>
  <c r="U4" i="174"/>
  <c r="T4" i="174"/>
  <c r="S4" i="174"/>
  <c r="R4" i="174"/>
  <c r="Q4" i="174"/>
  <c r="P4" i="174"/>
  <c r="O4" i="174"/>
  <c r="N4" i="174"/>
  <c r="M4" i="174"/>
  <c r="L4" i="174"/>
  <c r="K4" i="174"/>
  <c r="J4" i="174"/>
  <c r="I4" i="174"/>
  <c r="H4" i="174"/>
  <c r="G4" i="174"/>
  <c r="F4" i="174"/>
  <c r="E4" i="174"/>
  <c r="D4" i="174"/>
  <c r="C4" i="174"/>
  <c r="G4" i="128" l="1"/>
  <c r="H41" i="33" l="1"/>
  <c r="G41" i="33" l="1"/>
</calcChain>
</file>

<file path=xl/sharedStrings.xml><?xml version="1.0" encoding="utf-8"?>
<sst xmlns="http://schemas.openxmlformats.org/spreadsheetml/2006/main" count="565" uniqueCount="382">
  <si>
    <t>-</t>
    <phoneticPr fontId="10"/>
  </si>
  <si>
    <t>年</t>
  </si>
  <si>
    <t>その他</t>
  </si>
  <si>
    <t>世帯数</t>
  </si>
  <si>
    <t xml:space="preserve"> 一 世 帯</t>
  </si>
  <si>
    <t>1平方ｷﾛﾒｰﾄﾙあたり密度</t>
  </si>
  <si>
    <t>総　数</t>
  </si>
  <si>
    <t>男</t>
  </si>
  <si>
    <t>女</t>
  </si>
  <si>
    <t>平均人員</t>
  </si>
  <si>
    <t>世  帯</t>
  </si>
  <si>
    <t>人  口</t>
  </si>
  <si>
    <t>年 度</t>
  </si>
  <si>
    <t>自  然  動  態</t>
  </si>
  <si>
    <t>社  会  動  態</t>
  </si>
  <si>
    <t>婚 姻</t>
  </si>
  <si>
    <t>離 婚</t>
  </si>
  <si>
    <t>出 生</t>
  </si>
  <si>
    <t>死 亡</t>
  </si>
  <si>
    <t>増 減</t>
  </si>
  <si>
    <t>転 入</t>
  </si>
  <si>
    <t>転 出</t>
  </si>
  <si>
    <t>資料：市民課</t>
  </si>
  <si>
    <t>注）婚姻、離婚は他市町村からの送付件数を含む。</t>
  </si>
  <si>
    <t>総 数</t>
  </si>
  <si>
    <t>朝 鮮</t>
  </si>
  <si>
    <t>中 国</t>
  </si>
  <si>
    <t>ベトナム</t>
  </si>
  <si>
    <t>タ イ</t>
  </si>
  <si>
    <t>韓 国</t>
  </si>
  <si>
    <t>100歳以上</t>
  </si>
  <si>
    <t>市    名</t>
  </si>
  <si>
    <t>世 帯 数</t>
  </si>
  <si>
    <t>総  数</t>
  </si>
  <si>
    <t>総数</t>
  </si>
  <si>
    <t>さいたま市</t>
  </si>
  <si>
    <t>春日部市</t>
  </si>
  <si>
    <t>東松山市</t>
  </si>
  <si>
    <t>富士見市</t>
  </si>
  <si>
    <t>ふじみ野市</t>
  </si>
  <si>
    <t>総数</t>
    <rPh sb="0" eb="2">
      <t>ソウスウ</t>
    </rPh>
    <phoneticPr fontId="14"/>
  </si>
  <si>
    <t>単位：人、件</t>
    <rPh sb="0" eb="2">
      <t>タンイ</t>
    </rPh>
    <rPh sb="3" eb="4">
      <t>ヒト</t>
    </rPh>
    <rPh sb="5" eb="6">
      <t>ケン</t>
    </rPh>
    <phoneticPr fontId="10"/>
  </si>
  <si>
    <t>単位：人</t>
    <rPh sb="0" eb="2">
      <t>タンイ</t>
    </rPh>
    <rPh sb="3" eb="4">
      <t>ヒト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</si>
  <si>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</si>
  <si>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</si>
  <si>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</si>
  <si>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総数</t>
    <rPh sb="0" eb="2">
      <t>ソウスウ</t>
    </rPh>
    <phoneticPr fontId="10"/>
  </si>
  <si>
    <t>27年</t>
    <rPh sb="2" eb="3">
      <t>ネン</t>
    </rPh>
    <phoneticPr fontId="10"/>
  </si>
  <si>
    <t>28年</t>
    <rPh sb="2" eb="3">
      <t>ネン</t>
    </rPh>
    <phoneticPr fontId="10"/>
  </si>
  <si>
    <t>29年</t>
    <rPh sb="2" eb="3">
      <t>ネン</t>
    </rPh>
    <phoneticPr fontId="10"/>
  </si>
  <si>
    <t>平成30年</t>
    <rPh sb="0" eb="2">
      <t>ヘイセイ</t>
    </rPh>
    <rPh sb="4" eb="5">
      <t>ネン</t>
    </rPh>
    <phoneticPr fontId="10"/>
  </si>
  <si>
    <t>構成比（％）</t>
    <rPh sb="0" eb="3">
      <t>コウセイヒ</t>
    </rPh>
    <phoneticPr fontId="10"/>
  </si>
  <si>
    <t>平成31年</t>
    <rPh sb="0" eb="2">
      <t>ヘイセイ</t>
    </rPh>
    <rPh sb="4" eb="5">
      <t>ネン</t>
    </rPh>
    <phoneticPr fontId="10"/>
  </si>
  <si>
    <t>30年</t>
    <rPh sb="2" eb="3">
      <t>ネン</t>
    </rPh>
    <phoneticPr fontId="10"/>
  </si>
  <si>
    <t>26年</t>
    <rPh sb="2" eb="3">
      <t>ネン</t>
    </rPh>
    <phoneticPr fontId="10"/>
  </si>
  <si>
    <t>令和２年</t>
    <rPh sb="0" eb="2">
      <t>レイワ</t>
    </rPh>
    <rPh sb="3" eb="4">
      <t>ネン</t>
    </rPh>
    <phoneticPr fontId="10"/>
  </si>
  <si>
    <t>目次</t>
    <phoneticPr fontId="10"/>
  </si>
  <si>
    <t>31年</t>
    <rPh sb="2" eb="3">
      <t>ネン</t>
    </rPh>
    <phoneticPr fontId="10"/>
  </si>
  <si>
    <t>63年</t>
    <rPh sb="2" eb="3">
      <t>ネン</t>
    </rPh>
    <phoneticPr fontId="10"/>
  </si>
  <si>
    <t>平成元年</t>
    <rPh sb="2" eb="4">
      <t>ガンネン</t>
    </rPh>
    <phoneticPr fontId="10"/>
  </si>
  <si>
    <t>10年</t>
    <rPh sb="2" eb="3">
      <t>ネン</t>
    </rPh>
    <phoneticPr fontId="10"/>
  </si>
  <si>
    <t>11年</t>
    <rPh sb="2" eb="3">
      <t>ネン</t>
    </rPh>
    <phoneticPr fontId="10"/>
  </si>
  <si>
    <t>12年</t>
    <rPh sb="2" eb="3">
      <t>ネン</t>
    </rPh>
    <phoneticPr fontId="10"/>
  </si>
  <si>
    <t>13年</t>
    <rPh sb="2" eb="3">
      <t>ネン</t>
    </rPh>
    <phoneticPr fontId="10"/>
  </si>
  <si>
    <t>14年</t>
    <rPh sb="2" eb="3">
      <t>ネン</t>
    </rPh>
    <phoneticPr fontId="10"/>
  </si>
  <si>
    <t>15年</t>
    <rPh sb="2" eb="3">
      <t>ネン</t>
    </rPh>
    <phoneticPr fontId="10"/>
  </si>
  <si>
    <t>16年</t>
    <rPh sb="2" eb="3">
      <t>ネン</t>
    </rPh>
    <phoneticPr fontId="10"/>
  </si>
  <si>
    <t>17年</t>
    <rPh sb="2" eb="3">
      <t>ネン</t>
    </rPh>
    <phoneticPr fontId="10"/>
  </si>
  <si>
    <t>18年</t>
    <rPh sb="2" eb="3">
      <t>ネン</t>
    </rPh>
    <phoneticPr fontId="10"/>
  </si>
  <si>
    <t>19年</t>
    <rPh sb="2" eb="3">
      <t>ネン</t>
    </rPh>
    <phoneticPr fontId="10"/>
  </si>
  <si>
    <t>20年</t>
    <rPh sb="2" eb="3">
      <t>ネン</t>
    </rPh>
    <phoneticPr fontId="10"/>
  </si>
  <si>
    <t>21年</t>
    <rPh sb="2" eb="3">
      <t>ネン</t>
    </rPh>
    <phoneticPr fontId="10"/>
  </si>
  <si>
    <t>22年</t>
    <rPh sb="2" eb="3">
      <t>ネン</t>
    </rPh>
    <phoneticPr fontId="10"/>
  </si>
  <si>
    <t>23年</t>
    <rPh sb="2" eb="3">
      <t>ネン</t>
    </rPh>
    <phoneticPr fontId="10"/>
  </si>
  <si>
    <t>24年</t>
    <rPh sb="2" eb="3">
      <t>ネン</t>
    </rPh>
    <phoneticPr fontId="10"/>
  </si>
  <si>
    <t>25年</t>
    <rPh sb="2" eb="3">
      <t>ネン</t>
    </rPh>
    <phoneticPr fontId="10"/>
  </si>
  <si>
    <t>２　人　　口</t>
    <rPh sb="2" eb="3">
      <t>ニン</t>
    </rPh>
    <rPh sb="5" eb="6">
      <t>クチ</t>
    </rPh>
    <phoneticPr fontId="10"/>
  </si>
  <si>
    <t>区分</t>
    <rPh sb="0" eb="2">
      <t>クブン</t>
    </rPh>
    <phoneticPr fontId="10"/>
  </si>
  <si>
    <t>0～4歳</t>
    <phoneticPr fontId="10"/>
  </si>
  <si>
    <t>5～9歳</t>
    <rPh sb="3" eb="4">
      <t>サイ</t>
    </rPh>
    <phoneticPr fontId="10"/>
  </si>
  <si>
    <t>10～14歳</t>
    <rPh sb="5" eb="6">
      <t>サイ</t>
    </rPh>
    <phoneticPr fontId="10"/>
  </si>
  <si>
    <t>15～19歳</t>
    <rPh sb="5" eb="6">
      <t>サイ</t>
    </rPh>
    <phoneticPr fontId="10"/>
  </si>
  <si>
    <t>年齢</t>
    <rPh sb="0" eb="2">
      <t>ネンレイ</t>
    </rPh>
    <phoneticPr fontId="10"/>
  </si>
  <si>
    <t>100～</t>
    <phoneticPr fontId="10"/>
  </si>
  <si>
    <t>20～24歳</t>
    <rPh sb="5" eb="6">
      <t>サイ</t>
    </rPh>
    <phoneticPr fontId="10"/>
  </si>
  <si>
    <t>25～29歳</t>
    <rPh sb="5" eb="6">
      <t>サイ</t>
    </rPh>
    <phoneticPr fontId="10"/>
  </si>
  <si>
    <t>30～34歳</t>
    <rPh sb="5" eb="6">
      <t>サイ</t>
    </rPh>
    <phoneticPr fontId="10"/>
  </si>
  <si>
    <t>35～39歳</t>
    <rPh sb="5" eb="6">
      <t>サイ</t>
    </rPh>
    <phoneticPr fontId="10"/>
  </si>
  <si>
    <t>40～44歳</t>
    <rPh sb="5" eb="6">
      <t>サイ</t>
    </rPh>
    <phoneticPr fontId="10"/>
  </si>
  <si>
    <t>45～49歳</t>
    <rPh sb="5" eb="6">
      <t>サイ</t>
    </rPh>
    <phoneticPr fontId="10"/>
  </si>
  <si>
    <t>50～54歳</t>
    <rPh sb="5" eb="6">
      <t>サイ</t>
    </rPh>
    <phoneticPr fontId="10"/>
  </si>
  <si>
    <t>55～59歳</t>
    <rPh sb="5" eb="6">
      <t>サイ</t>
    </rPh>
    <phoneticPr fontId="10"/>
  </si>
  <si>
    <t>60～64歳</t>
    <rPh sb="5" eb="6">
      <t>サイ</t>
    </rPh>
    <phoneticPr fontId="10"/>
  </si>
  <si>
    <t>65～69歳</t>
    <rPh sb="5" eb="6">
      <t>サイ</t>
    </rPh>
    <phoneticPr fontId="10"/>
  </si>
  <si>
    <t>70～74歳</t>
    <rPh sb="5" eb="6">
      <t>サイ</t>
    </rPh>
    <phoneticPr fontId="10"/>
  </si>
  <si>
    <t>75～79歳</t>
    <rPh sb="5" eb="6">
      <t>サイ</t>
    </rPh>
    <phoneticPr fontId="10"/>
  </si>
  <si>
    <t>80～84歳</t>
    <rPh sb="5" eb="6">
      <t>サイ</t>
    </rPh>
    <phoneticPr fontId="10"/>
  </si>
  <si>
    <t>85～89歳</t>
    <rPh sb="5" eb="6">
      <t>サイ</t>
    </rPh>
    <phoneticPr fontId="10"/>
  </si>
  <si>
    <t>90～94歳</t>
    <rPh sb="5" eb="6">
      <t>サイ</t>
    </rPh>
    <phoneticPr fontId="10"/>
  </si>
  <si>
    <t>95～99歳</t>
    <rPh sb="5" eb="6">
      <t>サイ</t>
    </rPh>
    <phoneticPr fontId="10"/>
  </si>
  <si>
    <t>中央一丁目</t>
  </si>
  <si>
    <t>中央二丁目</t>
  </si>
  <si>
    <t>中央三丁目</t>
  </si>
  <si>
    <t>中央四丁目</t>
  </si>
  <si>
    <t>八潮一丁目</t>
  </si>
  <si>
    <t>八潮二丁目</t>
  </si>
  <si>
    <t>八潮三丁目</t>
  </si>
  <si>
    <t>八潮四丁目</t>
  </si>
  <si>
    <t>八潮五丁目</t>
  </si>
  <si>
    <t>八潮六丁目</t>
  </si>
  <si>
    <t>八潮七丁目</t>
  </si>
  <si>
    <t>八潮八丁目</t>
  </si>
  <si>
    <t>緑町一丁目</t>
  </si>
  <si>
    <t>緑町二丁目</t>
  </si>
  <si>
    <t>緑町三丁目</t>
  </si>
  <si>
    <t>緑町四丁目</t>
  </si>
  <si>
    <t>緑町五丁目</t>
  </si>
  <si>
    <t>大瀬一丁目</t>
  </si>
  <si>
    <t>大瀬二丁目</t>
  </si>
  <si>
    <t>大瀬三丁目</t>
  </si>
  <si>
    <t>大瀬四丁目</t>
  </si>
  <si>
    <t>大瀬五丁目</t>
  </si>
  <si>
    <t>大瀬六丁目</t>
  </si>
  <si>
    <t>茜町一丁目</t>
  </si>
  <si>
    <t>大字八條</t>
  </si>
  <si>
    <t>大字鶴ヶ曽根</t>
  </si>
  <si>
    <t>大字小作田</t>
  </si>
  <si>
    <t>大字松之木</t>
  </si>
  <si>
    <t>大字伊草</t>
  </si>
  <si>
    <t>八潮団地</t>
  </si>
  <si>
    <t>伊草団地</t>
  </si>
  <si>
    <t>大字新町</t>
  </si>
  <si>
    <t>大字二丁目</t>
  </si>
  <si>
    <t>大字木曽根</t>
  </si>
  <si>
    <t>大字南川崎</t>
  </si>
  <si>
    <t>大字伊勢野</t>
  </si>
  <si>
    <t>大字大瀬</t>
  </si>
  <si>
    <t>大字古新田</t>
  </si>
  <si>
    <t>大字垳</t>
  </si>
  <si>
    <t>大字上馬場</t>
  </si>
  <si>
    <t>大字中馬場</t>
  </si>
  <si>
    <t>大字大原</t>
  </si>
  <si>
    <t>大字大曽根</t>
  </si>
  <si>
    <t>大字浮塚</t>
  </si>
  <si>
    <t>大字西袋</t>
  </si>
  <si>
    <t>大字柳之宮</t>
  </si>
  <si>
    <t>大字南後谷</t>
  </si>
  <si>
    <t>町    名</t>
    <phoneticPr fontId="10"/>
  </si>
  <si>
    <t xml:space="preserve">　郡 　　計    </t>
    <phoneticPr fontId="10"/>
  </si>
  <si>
    <t xml:space="preserve">県   　　　計    </t>
    <phoneticPr fontId="10"/>
  </si>
  <si>
    <t xml:space="preserve">　市 　　計    </t>
    <phoneticPr fontId="10"/>
  </si>
  <si>
    <t>　　さいたま市</t>
    <phoneticPr fontId="10"/>
  </si>
  <si>
    <t xml:space="preserve">　　川　越　市    </t>
    <phoneticPr fontId="10"/>
  </si>
  <si>
    <t xml:space="preserve">　　熊　谷　市    </t>
    <phoneticPr fontId="10"/>
  </si>
  <si>
    <t xml:space="preserve">　　川　口　市    </t>
    <phoneticPr fontId="10"/>
  </si>
  <si>
    <t xml:space="preserve">　　行　田　市    </t>
    <phoneticPr fontId="10"/>
  </si>
  <si>
    <t xml:space="preserve">　　秩　父　市    </t>
    <phoneticPr fontId="10"/>
  </si>
  <si>
    <t xml:space="preserve">　　所　沢　市    </t>
    <phoneticPr fontId="10"/>
  </si>
  <si>
    <t xml:space="preserve">　　飯　能　市    </t>
    <phoneticPr fontId="10"/>
  </si>
  <si>
    <t xml:space="preserve">　　加　須　市    </t>
    <phoneticPr fontId="10"/>
  </si>
  <si>
    <t xml:space="preserve">　　本　庄　市    </t>
    <phoneticPr fontId="10"/>
  </si>
  <si>
    <t xml:space="preserve">　　東 松 山 市  </t>
    <phoneticPr fontId="10"/>
  </si>
  <si>
    <t xml:space="preserve">　　春 日 部 市  </t>
    <phoneticPr fontId="10"/>
  </si>
  <si>
    <t xml:space="preserve">　　狭　山　市    </t>
    <phoneticPr fontId="10"/>
  </si>
  <si>
    <t xml:space="preserve">　　羽　生　市    </t>
    <phoneticPr fontId="10"/>
  </si>
  <si>
    <t xml:space="preserve">　　鴻　巣　市    </t>
    <phoneticPr fontId="10"/>
  </si>
  <si>
    <t xml:space="preserve">　　深　谷　市    </t>
    <phoneticPr fontId="10"/>
  </si>
  <si>
    <t xml:space="preserve">　　上　尾　市    </t>
    <phoneticPr fontId="10"/>
  </si>
  <si>
    <t xml:space="preserve">　　草　加　市    </t>
    <phoneticPr fontId="10"/>
  </si>
  <si>
    <t xml:space="preserve">　　越　谷　市    </t>
    <phoneticPr fontId="10"/>
  </si>
  <si>
    <t xml:space="preserve">　　蕨　　　市    </t>
    <phoneticPr fontId="10"/>
  </si>
  <si>
    <t xml:space="preserve">　　戸　田　市    </t>
    <phoneticPr fontId="10"/>
  </si>
  <si>
    <t xml:space="preserve">　　入　間　市    </t>
    <phoneticPr fontId="10"/>
  </si>
  <si>
    <t xml:space="preserve">　　朝　霞　市    </t>
    <phoneticPr fontId="10"/>
  </si>
  <si>
    <t xml:space="preserve">　　志　木　市    </t>
    <phoneticPr fontId="10"/>
  </si>
  <si>
    <t xml:space="preserve">　　和　光　市    </t>
    <phoneticPr fontId="10"/>
  </si>
  <si>
    <t xml:space="preserve">　　新　座　市    </t>
    <phoneticPr fontId="10"/>
  </si>
  <si>
    <t xml:space="preserve">　　桶　川　市    </t>
    <phoneticPr fontId="10"/>
  </si>
  <si>
    <t xml:space="preserve">　　久　喜　市    </t>
    <phoneticPr fontId="10"/>
  </si>
  <si>
    <t xml:space="preserve">　　北　本　市    </t>
    <phoneticPr fontId="10"/>
  </si>
  <si>
    <t xml:space="preserve">　　八　潮　市    </t>
    <phoneticPr fontId="10"/>
  </si>
  <si>
    <t xml:space="preserve">　　富 士 見 市  </t>
    <phoneticPr fontId="10"/>
  </si>
  <si>
    <t xml:space="preserve">　　三　郷　市    </t>
    <phoneticPr fontId="10"/>
  </si>
  <si>
    <t xml:space="preserve">　　蓮　田　市    </t>
    <phoneticPr fontId="10"/>
  </si>
  <si>
    <t xml:space="preserve">　　坂　戸　市    </t>
    <phoneticPr fontId="10"/>
  </si>
  <si>
    <t xml:space="preserve">　　幸　手　市    </t>
    <phoneticPr fontId="10"/>
  </si>
  <si>
    <t xml:space="preserve">　　鶴 ケ 島 市  </t>
    <phoneticPr fontId="10"/>
  </si>
  <si>
    <t xml:space="preserve">　　日　高　市    </t>
    <phoneticPr fontId="10"/>
  </si>
  <si>
    <t xml:space="preserve">　　吉　川　市    </t>
    <phoneticPr fontId="10"/>
  </si>
  <si>
    <t>　　ふじみ野市</t>
    <phoneticPr fontId="10"/>
  </si>
  <si>
    <t xml:space="preserve">　　白　岡　市    </t>
    <rPh sb="2" eb="3">
      <t>シラ</t>
    </rPh>
    <rPh sb="4" eb="5">
      <t>オカ</t>
    </rPh>
    <phoneticPr fontId="10"/>
  </si>
  <si>
    <t>０～１４歳（年少人口）</t>
    <rPh sb="6" eb="8">
      <t>ネンショウ</t>
    </rPh>
    <rPh sb="8" eb="10">
      <t>ジンコウ</t>
    </rPh>
    <phoneticPr fontId="16"/>
  </si>
  <si>
    <t>１５～６４歳（生産年齢人口）</t>
    <rPh sb="7" eb="9">
      <t>セイサン</t>
    </rPh>
    <rPh sb="9" eb="11">
      <t>ネンレイ</t>
    </rPh>
    <rPh sb="11" eb="13">
      <t>ジンコウ</t>
    </rPh>
    <phoneticPr fontId="16"/>
  </si>
  <si>
    <t>年</t>
    <rPh sb="0" eb="1">
      <t>ネン</t>
    </rPh>
    <phoneticPr fontId="16"/>
  </si>
  <si>
    <t>構成比
（％）</t>
    <phoneticPr fontId="10"/>
  </si>
  <si>
    <t>構成比
（％）</t>
    <phoneticPr fontId="10"/>
  </si>
  <si>
    <t>16年</t>
    <rPh sb="2" eb="3">
      <t>ネン</t>
    </rPh>
    <phoneticPr fontId="16"/>
  </si>
  <si>
    <t>17年</t>
    <rPh sb="2" eb="3">
      <t>ネン</t>
    </rPh>
    <phoneticPr fontId="16"/>
  </si>
  <si>
    <t>18年</t>
    <rPh sb="2" eb="3">
      <t>ネン</t>
    </rPh>
    <phoneticPr fontId="16"/>
  </si>
  <si>
    <t>19年</t>
    <rPh sb="2" eb="3">
      <t>ネン</t>
    </rPh>
    <phoneticPr fontId="16"/>
  </si>
  <si>
    <t>20年</t>
    <rPh sb="2" eb="3">
      <t>ネン</t>
    </rPh>
    <phoneticPr fontId="16"/>
  </si>
  <si>
    <t>21年</t>
    <rPh sb="2" eb="3">
      <t>ネン</t>
    </rPh>
    <phoneticPr fontId="16"/>
  </si>
  <si>
    <t>22年</t>
    <rPh sb="2" eb="3">
      <t>ネン</t>
    </rPh>
    <phoneticPr fontId="16"/>
  </si>
  <si>
    <t>23年</t>
    <rPh sb="2" eb="3">
      <t>ネン</t>
    </rPh>
    <phoneticPr fontId="16"/>
  </si>
  <si>
    <t>24年</t>
    <rPh sb="2" eb="3">
      <t>ネン</t>
    </rPh>
    <phoneticPr fontId="16"/>
  </si>
  <si>
    <t>25年</t>
    <rPh sb="2" eb="3">
      <t>ネン</t>
    </rPh>
    <phoneticPr fontId="16"/>
  </si>
  <si>
    <t>26年</t>
    <rPh sb="2" eb="3">
      <t>ネン</t>
    </rPh>
    <phoneticPr fontId="16"/>
  </si>
  <si>
    <t>27年</t>
    <rPh sb="2" eb="3">
      <t>ネン</t>
    </rPh>
    <phoneticPr fontId="16"/>
  </si>
  <si>
    <t>28年</t>
    <rPh sb="2" eb="3">
      <t>ネン</t>
    </rPh>
    <phoneticPr fontId="16"/>
  </si>
  <si>
    <t>29年</t>
    <rPh sb="2" eb="3">
      <t>ネン</t>
    </rPh>
    <phoneticPr fontId="16"/>
  </si>
  <si>
    <t>30年</t>
    <rPh sb="2" eb="3">
      <t>ネン</t>
    </rPh>
    <phoneticPr fontId="16"/>
  </si>
  <si>
    <t>31年</t>
    <rPh sb="2" eb="3">
      <t>ネン</t>
    </rPh>
    <phoneticPr fontId="16"/>
  </si>
  <si>
    <t>令和２年</t>
    <rPh sb="0" eb="2">
      <t>レイワ</t>
    </rPh>
    <rPh sb="3" eb="4">
      <t>ネン</t>
    </rPh>
    <phoneticPr fontId="16"/>
  </si>
  <si>
    <t>６５歳以上（老年人口）</t>
    <rPh sb="6" eb="8">
      <t>ロウネン</t>
    </rPh>
    <rPh sb="8" eb="10">
      <t>ジンコウ</t>
    </rPh>
    <phoneticPr fontId="10"/>
  </si>
  <si>
    <t>構成比
（％）</t>
    <phoneticPr fontId="10"/>
  </si>
  <si>
    <t>単位：人</t>
    <rPh sb="0" eb="2">
      <t>タンイ</t>
    </rPh>
    <rPh sb="3" eb="4">
      <t>ヒト</t>
    </rPh>
    <phoneticPr fontId="14"/>
  </si>
  <si>
    <t>市区町村</t>
    <rPh sb="0" eb="4">
      <t>シクチョウソン</t>
    </rPh>
    <phoneticPr fontId="14"/>
  </si>
  <si>
    <t>社会動態</t>
    <rPh sb="0" eb="4">
      <t>シャカイドウタイ</t>
    </rPh>
    <phoneticPr fontId="14"/>
  </si>
  <si>
    <t>転入</t>
    <rPh sb="0" eb="2">
      <t>テンニュウ</t>
    </rPh>
    <phoneticPr fontId="14"/>
  </si>
  <si>
    <t>転出</t>
    <rPh sb="0" eb="2">
      <t>テンシュツ</t>
    </rPh>
    <phoneticPr fontId="14"/>
  </si>
  <si>
    <t>増減</t>
    <rPh sb="0" eb="2">
      <t>ゾウゲン</t>
    </rPh>
    <phoneticPr fontId="14"/>
  </si>
  <si>
    <t>久喜市</t>
  </si>
  <si>
    <t>　西区</t>
    <phoneticPr fontId="14"/>
  </si>
  <si>
    <t>北本市</t>
  </si>
  <si>
    <t>　北区</t>
    <phoneticPr fontId="14"/>
  </si>
  <si>
    <t>　大宮区</t>
    <phoneticPr fontId="14"/>
  </si>
  <si>
    <t>　見沼区</t>
    <phoneticPr fontId="14"/>
  </si>
  <si>
    <t>三郷市</t>
  </si>
  <si>
    <t>　中央区</t>
    <phoneticPr fontId="14"/>
  </si>
  <si>
    <t>蓮田市</t>
  </si>
  <si>
    <t>　桜区</t>
    <phoneticPr fontId="14"/>
  </si>
  <si>
    <t>坂戸市</t>
  </si>
  <si>
    <t>　浦和区</t>
    <phoneticPr fontId="14"/>
  </si>
  <si>
    <t>幸手市</t>
  </si>
  <si>
    <t>　南区</t>
    <phoneticPr fontId="14"/>
  </si>
  <si>
    <t>鶴ヶ島市</t>
  </si>
  <si>
    <t>　緑区</t>
    <phoneticPr fontId="14"/>
  </si>
  <si>
    <t>日高市</t>
  </si>
  <si>
    <t>　岩槻区</t>
    <phoneticPr fontId="14"/>
  </si>
  <si>
    <t>吉川市</t>
  </si>
  <si>
    <t>川越市</t>
  </si>
  <si>
    <t>熊谷市</t>
  </si>
  <si>
    <t>白岡市</t>
  </si>
  <si>
    <t>川口市</t>
  </si>
  <si>
    <t>伊奈町</t>
  </si>
  <si>
    <t>行田市</t>
  </si>
  <si>
    <t>三芳町</t>
  </si>
  <si>
    <t>秩父市</t>
  </si>
  <si>
    <t>毛呂山町</t>
  </si>
  <si>
    <t>所沢市</t>
  </si>
  <si>
    <t>越生町</t>
  </si>
  <si>
    <t>飯能市</t>
  </si>
  <si>
    <t>滑川町</t>
  </si>
  <si>
    <t>加須市</t>
  </si>
  <si>
    <t>嵐山町</t>
  </si>
  <si>
    <t>本庄市</t>
  </si>
  <si>
    <t>小川町</t>
  </si>
  <si>
    <t>川島町</t>
  </si>
  <si>
    <t>吉見町</t>
  </si>
  <si>
    <t>狭山市</t>
  </si>
  <si>
    <t>鳩山町</t>
  </si>
  <si>
    <t>羽生市</t>
  </si>
  <si>
    <t>ときがわ町</t>
  </si>
  <si>
    <t>鴻巣市</t>
  </si>
  <si>
    <t>横瀬町</t>
  </si>
  <si>
    <t>深谷市</t>
  </si>
  <si>
    <t>皆野町</t>
  </si>
  <si>
    <t>上尾市</t>
  </si>
  <si>
    <t>長瀞町</t>
  </si>
  <si>
    <t>草加市</t>
  </si>
  <si>
    <t>小鹿野町</t>
  </si>
  <si>
    <t>越谷市</t>
  </si>
  <si>
    <t>東秩父村</t>
  </si>
  <si>
    <t>蕨市</t>
  </si>
  <si>
    <t>美里町</t>
  </si>
  <si>
    <t>戸田市</t>
  </si>
  <si>
    <t>神川町</t>
  </si>
  <si>
    <t>入間市</t>
  </si>
  <si>
    <t>上里町</t>
  </si>
  <si>
    <t>朝霞市</t>
  </si>
  <si>
    <t>寄居町</t>
  </si>
  <si>
    <t>志木市</t>
  </si>
  <si>
    <t>宮代町</t>
  </si>
  <si>
    <t>和光市</t>
  </si>
  <si>
    <t>杉戸町</t>
  </si>
  <si>
    <t>新座市</t>
  </si>
  <si>
    <t>松伏町</t>
  </si>
  <si>
    <t>桶川市</t>
  </si>
  <si>
    <t>0~4歳</t>
    <rPh sb="3" eb="4">
      <t>サイ</t>
    </rPh>
    <phoneticPr fontId="14"/>
  </si>
  <si>
    <t>5~9歳</t>
    <rPh sb="3" eb="4">
      <t>サイ</t>
    </rPh>
    <phoneticPr fontId="14"/>
  </si>
  <si>
    <t>10~14歳</t>
    <rPh sb="5" eb="6">
      <t>サイ</t>
    </rPh>
    <phoneticPr fontId="14"/>
  </si>
  <si>
    <t>15~19歳</t>
    <rPh sb="5" eb="6">
      <t>サイ</t>
    </rPh>
    <phoneticPr fontId="14"/>
  </si>
  <si>
    <t>20~24歳</t>
    <rPh sb="5" eb="6">
      <t>サイ</t>
    </rPh>
    <phoneticPr fontId="14"/>
  </si>
  <si>
    <t>25~29歳</t>
    <rPh sb="5" eb="6">
      <t>サイ</t>
    </rPh>
    <phoneticPr fontId="14"/>
  </si>
  <si>
    <t>30~34歳</t>
    <rPh sb="5" eb="6">
      <t>サイ</t>
    </rPh>
    <phoneticPr fontId="14"/>
  </si>
  <si>
    <t>35~39歳</t>
    <rPh sb="5" eb="6">
      <t>サイ</t>
    </rPh>
    <phoneticPr fontId="14"/>
  </si>
  <si>
    <t>40~44歳</t>
    <rPh sb="5" eb="6">
      <t>サイ</t>
    </rPh>
    <phoneticPr fontId="14"/>
  </si>
  <si>
    <t>45~49歳</t>
    <rPh sb="5" eb="6">
      <t>サイ</t>
    </rPh>
    <phoneticPr fontId="14"/>
  </si>
  <si>
    <t>50~54歳</t>
    <rPh sb="5" eb="6">
      <t>サイ</t>
    </rPh>
    <phoneticPr fontId="14"/>
  </si>
  <si>
    <t>55~59歳</t>
    <rPh sb="5" eb="6">
      <t>サイ</t>
    </rPh>
    <phoneticPr fontId="14"/>
  </si>
  <si>
    <t>60~64歳</t>
    <rPh sb="5" eb="6">
      <t>サイ</t>
    </rPh>
    <phoneticPr fontId="14"/>
  </si>
  <si>
    <t>65~69歳</t>
    <rPh sb="5" eb="6">
      <t>サイ</t>
    </rPh>
    <phoneticPr fontId="14"/>
  </si>
  <si>
    <t>70~74歳</t>
    <rPh sb="5" eb="6">
      <t>サイ</t>
    </rPh>
    <phoneticPr fontId="14"/>
  </si>
  <si>
    <t>75~79歳</t>
    <rPh sb="5" eb="6">
      <t>サイ</t>
    </rPh>
    <phoneticPr fontId="14"/>
  </si>
  <si>
    <t>80~84歳</t>
    <rPh sb="5" eb="6">
      <t>サイ</t>
    </rPh>
    <phoneticPr fontId="14"/>
  </si>
  <si>
    <t>85~89歳</t>
    <rPh sb="5" eb="6">
      <t>サイ</t>
    </rPh>
    <phoneticPr fontId="14"/>
  </si>
  <si>
    <t>90~94歳</t>
    <rPh sb="5" eb="6">
      <t>サイ</t>
    </rPh>
    <phoneticPr fontId="14"/>
  </si>
  <si>
    <t>95~99歳</t>
    <rPh sb="5" eb="6">
      <t>サイ</t>
    </rPh>
    <phoneticPr fontId="14"/>
  </si>
  <si>
    <t>100歳以上</t>
    <rPh sb="3" eb="4">
      <t>サイ</t>
    </rPh>
    <rPh sb="4" eb="6">
      <t>イジョウ</t>
    </rPh>
    <phoneticPr fontId="14"/>
  </si>
  <si>
    <t>２－７　県内各市の人口と世帯（住民基本台帳）</t>
    <rPh sb="15" eb="21">
      <t>ジュウミンキホンダイチョウ</t>
    </rPh>
    <phoneticPr fontId="10"/>
  </si>
  <si>
    <t>２－９　人口動態（住民基本台帳）</t>
    <rPh sb="9" eb="15">
      <t>ジュウミンキホンダイチョウ</t>
    </rPh>
    <phoneticPr fontId="10"/>
  </si>
  <si>
    <t>２年</t>
    <rPh sb="1" eb="2">
      <t>ネン</t>
    </rPh>
    <phoneticPr fontId="10"/>
  </si>
  <si>
    <t>フィリピン</t>
    <phoneticPr fontId="10"/>
  </si>
  <si>
    <t>パキスタン</t>
    <phoneticPr fontId="10"/>
  </si>
  <si>
    <t>７年</t>
    <rPh sb="1" eb="2">
      <t>ネン</t>
    </rPh>
    <phoneticPr fontId="10"/>
  </si>
  <si>
    <t>総　　　　数</t>
    <rPh sb="0" eb="1">
      <t>ソウ</t>
    </rPh>
    <rPh sb="5" eb="6">
      <t>スウ</t>
    </rPh>
    <phoneticPr fontId="10"/>
  </si>
  <si>
    <t>７５歳以上（再掲）</t>
    <rPh sb="2" eb="5">
      <t>サイイジョウ</t>
    </rPh>
    <rPh sb="6" eb="8">
      <t>サイケイ</t>
    </rPh>
    <phoneticPr fontId="10"/>
  </si>
  <si>
    <t>２－５　町名別住民基本台帳人口</t>
    <rPh sb="7" eb="9">
      <t>ジュウミン</t>
    </rPh>
    <rPh sb="9" eb="11">
      <t>キホン</t>
    </rPh>
    <rPh sb="11" eb="13">
      <t>ダイチョウ</t>
    </rPh>
    <phoneticPr fontId="10"/>
  </si>
  <si>
    <t>２－８　外国人国籍別人口（住民基本台帳）</t>
    <rPh sb="13" eb="20">
      <t>ジュウミンキホンダイチョウ」</t>
    </rPh>
    <phoneticPr fontId="10"/>
  </si>
  <si>
    <t>２－１　人口の推移（住民基本台帳）</t>
    <rPh sb="4" eb="5">
      <t>ヒト</t>
    </rPh>
    <rPh sb="5" eb="6">
      <t>クチ</t>
    </rPh>
    <rPh sb="10" eb="17">
      <t>ジュウミンキホンダイチョウ」</t>
    </rPh>
    <phoneticPr fontId="10"/>
  </si>
  <si>
    <t>資料：企画経営課（八潮市人口ピラミッド　４月１日現在）</t>
    <rPh sb="0" eb="2">
      <t>シリョウ</t>
    </rPh>
    <rPh sb="3" eb="5">
      <t>キカク</t>
    </rPh>
    <rPh sb="5" eb="7">
      <t>ケイエイ</t>
    </rPh>
    <rPh sb="7" eb="8">
      <t>カ</t>
    </rPh>
    <rPh sb="9" eb="12">
      <t>ヤシオシ</t>
    </rPh>
    <rPh sb="12" eb="14">
      <t>ジンコウ</t>
    </rPh>
    <rPh sb="24" eb="26">
      <t>ゲンザイ</t>
    </rPh>
    <phoneticPr fontId="10"/>
  </si>
  <si>
    <t>２－２　年齢（各歳），男女別住民基本台帳人口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20">
      <t>ジュウミンキホンダイチョウ</t>
    </rPh>
    <rPh sb="20" eb="22">
      <t>ジンコウ</t>
    </rPh>
    <phoneticPr fontId="10"/>
  </si>
  <si>
    <t>２－３　年齢（５歳階級），男女別住民基本台帳人口</t>
    <rPh sb="16" eb="22">
      <t>ジュウミンキホンダイチョウ</t>
    </rPh>
    <phoneticPr fontId="10"/>
  </si>
  <si>
    <t>２－４　年齢（３区分），男女別住民基本台帳人口の構成割合の推移</t>
    <rPh sb="4" eb="6">
      <t>ネンレイ</t>
    </rPh>
    <rPh sb="8" eb="10">
      <t>クブン</t>
    </rPh>
    <rPh sb="12" eb="14">
      <t>ダンジョ</t>
    </rPh>
    <rPh sb="14" eb="15">
      <t>ベツ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6">
      <t>コウセイ</t>
    </rPh>
    <rPh sb="26" eb="28">
      <t>ワリアイ</t>
    </rPh>
    <rPh sb="29" eb="31">
      <t>スイイ</t>
    </rPh>
    <phoneticPr fontId="16"/>
  </si>
  <si>
    <t>２－６　町(丁)字，年齢（5歳階級）別住民基本台帳人口</t>
    <rPh sb="10" eb="12">
      <t>ネンレイ</t>
    </rPh>
    <rPh sb="14" eb="15">
      <t>トシ</t>
    </rPh>
    <rPh sb="15" eb="17">
      <t>カイキュウ</t>
    </rPh>
    <rPh sb="19" eb="25">
      <t>ジュウミンキホンダイチョウ</t>
    </rPh>
    <phoneticPr fontId="14"/>
  </si>
  <si>
    <t>町(丁)字</t>
    <rPh sb="0" eb="1">
      <t>チョウ</t>
    </rPh>
    <rPh sb="2" eb="3">
      <t>チョウ</t>
    </rPh>
    <rPh sb="4" eb="5">
      <t>アザ</t>
    </rPh>
    <phoneticPr fontId="14"/>
  </si>
  <si>
    <t>２－１０　埼玉県内転入転出人口</t>
    <rPh sb="5" eb="9">
      <t>サイタマケンナイ</t>
    </rPh>
    <rPh sb="9" eb="15">
      <t>テンニュウテンシュツジンコウ</t>
    </rPh>
    <phoneticPr fontId="14"/>
  </si>
  <si>
    <t>中央一丁目</t>
    <phoneticPr fontId="10"/>
  </si>
  <si>
    <t>中央二丁目</t>
    <rPh sb="4" eb="5">
      <t>メ</t>
    </rPh>
    <phoneticPr fontId="10"/>
  </si>
  <si>
    <t>中央三丁目</t>
    <phoneticPr fontId="10"/>
  </si>
  <si>
    <t>中央四丁目</t>
    <phoneticPr fontId="10"/>
  </si>
  <si>
    <t>八潮一丁目</t>
    <phoneticPr fontId="10"/>
  </si>
  <si>
    <t>八潮二丁目</t>
    <phoneticPr fontId="10"/>
  </si>
  <si>
    <t>八潮三丁目</t>
    <phoneticPr fontId="10"/>
  </si>
  <si>
    <t>八潮四丁目</t>
    <phoneticPr fontId="10"/>
  </si>
  <si>
    <t>八潮五丁目</t>
    <phoneticPr fontId="10"/>
  </si>
  <si>
    <t>八潮六丁目</t>
    <phoneticPr fontId="10"/>
  </si>
  <si>
    <t>八潮七丁目</t>
    <phoneticPr fontId="10"/>
  </si>
  <si>
    <t>八潮八丁目</t>
    <phoneticPr fontId="10"/>
  </si>
  <si>
    <t>緑町一丁目</t>
    <phoneticPr fontId="10"/>
  </si>
  <si>
    <t>緑町二丁目</t>
    <phoneticPr fontId="10"/>
  </si>
  <si>
    <t>緑町三丁目</t>
    <phoneticPr fontId="10"/>
  </si>
  <si>
    <t>緑町四丁目</t>
    <phoneticPr fontId="10"/>
  </si>
  <si>
    <t>緑町五丁目</t>
    <phoneticPr fontId="10"/>
  </si>
  <si>
    <t>大瀬一丁目</t>
    <phoneticPr fontId="10"/>
  </si>
  <si>
    <t>大瀬二丁目</t>
    <phoneticPr fontId="10"/>
  </si>
  <si>
    <t>大瀬三丁目</t>
    <phoneticPr fontId="10"/>
  </si>
  <si>
    <t>大瀬四丁目</t>
    <phoneticPr fontId="10"/>
  </si>
  <si>
    <t>大瀬五丁目</t>
    <phoneticPr fontId="10"/>
  </si>
  <si>
    <t>大瀬六丁目</t>
    <phoneticPr fontId="10"/>
  </si>
  <si>
    <t>茜町一丁目</t>
    <phoneticPr fontId="10"/>
  </si>
  <si>
    <t>単位：人</t>
    <rPh sb="0" eb="2">
      <t>タンイ</t>
    </rPh>
    <rPh sb="3" eb="4">
      <t>ニン</t>
    </rPh>
    <phoneticPr fontId="10"/>
  </si>
  <si>
    <t>人　　　　　　口　　　　（人）</t>
    <rPh sb="13" eb="14">
      <t>ニン</t>
    </rPh>
    <phoneticPr fontId="10"/>
  </si>
  <si>
    <t>人        口　　（人）</t>
    <rPh sb="13" eb="14">
      <t>ニン</t>
    </rPh>
    <phoneticPr fontId="10"/>
  </si>
  <si>
    <t>資料：企画経営課　（埼玉県町（丁）字別人口調査（１月１日現在））</t>
    <rPh sb="0" eb="2">
      <t>シリョウ</t>
    </rPh>
    <phoneticPr fontId="16"/>
  </si>
  <si>
    <t>　　</t>
    <phoneticPr fontId="16"/>
  </si>
  <si>
    <t>　　</t>
    <phoneticPr fontId="16"/>
  </si>
  <si>
    <t>令和３年</t>
    <rPh sb="0" eb="2">
      <t>レイワ</t>
    </rPh>
    <rPh sb="3" eb="4">
      <t>ネン</t>
    </rPh>
    <phoneticPr fontId="10"/>
  </si>
  <si>
    <t>３年</t>
    <rPh sb="1" eb="2">
      <t>ネン</t>
    </rPh>
    <phoneticPr fontId="10"/>
  </si>
  <si>
    <t>３年</t>
    <rPh sb="1" eb="2">
      <t>ネン</t>
    </rPh>
    <phoneticPr fontId="16"/>
  </si>
  <si>
    <t>伊草一丁目</t>
    <rPh sb="0" eb="2">
      <t>イグサ</t>
    </rPh>
    <phoneticPr fontId="10"/>
  </si>
  <si>
    <t>伊草二丁目</t>
    <rPh sb="0" eb="2">
      <t>イグサ</t>
    </rPh>
    <rPh sb="2" eb="3">
      <t>ニ</t>
    </rPh>
    <phoneticPr fontId="10"/>
  </si>
  <si>
    <t>令和元年</t>
    <rPh sb="0" eb="3">
      <t>レイワガン</t>
    </rPh>
    <rPh sb="3" eb="4">
      <t>ネン</t>
    </rPh>
    <phoneticPr fontId="10"/>
  </si>
  <si>
    <t>４年</t>
    <rPh sb="1" eb="2">
      <t>ネン</t>
    </rPh>
    <phoneticPr fontId="10"/>
  </si>
  <si>
    <t>５年</t>
    <rPh sb="1" eb="2">
      <t>ネン</t>
    </rPh>
    <phoneticPr fontId="10"/>
  </si>
  <si>
    <t>６年</t>
    <rPh sb="1" eb="2">
      <t>ネン</t>
    </rPh>
    <phoneticPr fontId="10"/>
  </si>
  <si>
    <t>８年</t>
    <rPh sb="1" eb="2">
      <t>ネン</t>
    </rPh>
    <phoneticPr fontId="10"/>
  </si>
  <si>
    <t>９年</t>
    <rPh sb="1" eb="2">
      <t>ネン</t>
    </rPh>
    <phoneticPr fontId="10"/>
  </si>
  <si>
    <t>令和４年</t>
    <rPh sb="0" eb="2">
      <t>レイワ</t>
    </rPh>
    <rPh sb="3" eb="4">
      <t>ネン</t>
    </rPh>
    <phoneticPr fontId="10"/>
  </si>
  <si>
    <t>４年</t>
    <rPh sb="1" eb="2">
      <t>ネン</t>
    </rPh>
    <phoneticPr fontId="16"/>
  </si>
  <si>
    <t>昭和62年</t>
    <rPh sb="0" eb="2">
      <t>ショウワ</t>
    </rPh>
    <rPh sb="4" eb="5">
      <t>ネン</t>
    </rPh>
    <phoneticPr fontId="10"/>
  </si>
  <si>
    <t>注）総数は外国人を含む。</t>
    <rPh sb="2" eb="4">
      <t>ソウスウ</t>
    </rPh>
    <rPh sb="9" eb="10">
      <t>フク</t>
    </rPh>
    <phoneticPr fontId="10"/>
  </si>
  <si>
    <t>資料：企画経営課（八潮市人口ピラミッド　令和５年４月１日現在）</t>
    <rPh sb="0" eb="2">
      <t>シリョウ</t>
    </rPh>
    <rPh sb="3" eb="5">
      <t>キカク</t>
    </rPh>
    <rPh sb="5" eb="7">
      <t>ケイエイ</t>
    </rPh>
    <rPh sb="7" eb="8">
      <t>カ</t>
    </rPh>
    <rPh sb="9" eb="12">
      <t>ヤシオシ</t>
    </rPh>
    <rPh sb="12" eb="14">
      <t>ジンコウ</t>
    </rPh>
    <phoneticPr fontId="10"/>
  </si>
  <si>
    <t>令和５年</t>
    <rPh sb="0" eb="2">
      <t>レイワ</t>
    </rPh>
    <rPh sb="3" eb="4">
      <t>ネン</t>
    </rPh>
    <phoneticPr fontId="10"/>
  </si>
  <si>
    <t>平成15年</t>
    <rPh sb="0" eb="2">
      <t>ヘイセイ</t>
    </rPh>
    <rPh sb="4" eb="5">
      <t>ネン</t>
    </rPh>
    <phoneticPr fontId="16"/>
  </si>
  <si>
    <t>５年</t>
    <rPh sb="1" eb="2">
      <t>ネン</t>
    </rPh>
    <phoneticPr fontId="16"/>
  </si>
  <si>
    <t>資料：企画経営課　（埼玉県町(丁)字別人口調査（令和５年１月１日現在））</t>
    <rPh sb="0" eb="2">
      <t>シリョウ</t>
    </rPh>
    <rPh sb="3" eb="5">
      <t>キカク</t>
    </rPh>
    <rPh sb="5" eb="7">
      <t>ケイエイ</t>
    </rPh>
    <rPh sb="7" eb="8">
      <t>カ</t>
    </rPh>
    <phoneticPr fontId="14"/>
  </si>
  <si>
    <t>資料：企画経営課　（埼玉県推計人口　県内市区町村間移動人口（令和５年１月１日～令和５年12月31日））</t>
    <rPh sb="0" eb="2">
      <t>シリョウ</t>
    </rPh>
    <rPh sb="3" eb="5">
      <t>キカク</t>
    </rPh>
    <rPh sb="5" eb="7">
      <t>ケイエイ</t>
    </rPh>
    <rPh sb="7" eb="8">
      <t>カ</t>
    </rPh>
    <rPh sb="10" eb="17">
      <t>サイタマケンスイケイジンコウ</t>
    </rPh>
    <rPh sb="30" eb="32">
      <t>レイワ</t>
    </rPh>
    <rPh sb="33" eb="34">
      <t>ネン</t>
    </rPh>
    <rPh sb="35" eb="36">
      <t>ガツ</t>
    </rPh>
    <rPh sb="37" eb="38">
      <t>ニチ</t>
    </rPh>
    <rPh sb="39" eb="41">
      <t>レイワ</t>
    </rPh>
    <rPh sb="42" eb="43">
      <t>ネン</t>
    </rPh>
    <rPh sb="45" eb="46">
      <t>ガツ</t>
    </rPh>
    <rPh sb="48" eb="49">
      <t>ニチ</t>
    </rPh>
    <phoneticPr fontId="14"/>
  </si>
  <si>
    <t>資料：企画経営課（町・字別世帯人口表（４月１日現在））</t>
    <rPh sb="9" eb="10">
      <t>マチ</t>
    </rPh>
    <rPh sb="11" eb="12">
      <t>アザ</t>
    </rPh>
    <rPh sb="12" eb="13">
      <t>ベツ</t>
    </rPh>
    <rPh sb="13" eb="15">
      <t>セタイ</t>
    </rPh>
    <rPh sb="15" eb="17">
      <t>ジンコウ</t>
    </rPh>
    <rPh sb="17" eb="18">
      <t>ヒョウ</t>
    </rPh>
    <phoneticPr fontId="10"/>
  </si>
  <si>
    <t>※７５歳以上の構成比は、全人口に対する７５歳以上の人口の割合</t>
    <phoneticPr fontId="10"/>
  </si>
  <si>
    <t>資料：企画経営課（埼玉県町（丁）字別人口調査（令和５年１月１日現在））</t>
    <rPh sb="23" eb="25">
      <t>レイワ</t>
    </rPh>
    <phoneticPr fontId="10"/>
  </si>
  <si>
    <t>資料：市民課（４月１日現在）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</si>
</sst>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1" formatCode="_ * #,##0_ ;_ * \-#,##0_ ;_ * &quot;-&quot;_ ;_ @_ "/>
    <numFmt numFmtId="180" formatCode="#,##0;&quot;△ &quot;#,##0"/>
    <numFmt numFmtId="181" formatCode="#,##0.0;&quot;△ &quot;#,##0.0"/>
    <numFmt numFmtId="182" formatCode="#,##0_);[Red]\(#,##0\)"/>
    <numFmt numFmtId="185" formatCode="#,##0_ "/>
    <numFmt numFmtId="188" formatCode="0_);[Red]\(0\)"/>
    <numFmt numFmtId="201" formatCode="0.00;&quot;△ &quot;0.00"/>
    <numFmt numFmtId="206" formatCode="0;&quot;△ &quot;0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28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u/>
      <sz val="8.25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8">
    <xf numFmtId="0" fontId="0" fillId="0" borderId="0"/>
    <xf numFmtId="9" fontId="1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8" fillId="0" borderId="0"/>
    <xf numFmtId="38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6" fontId="1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68">
    <xf numFmtId="0" fontId="0" fillId="0" borderId="0" xfId="0"/>
    <xf numFmtId="0" fontId="9" fillId="0" borderId="0" xfId="0" applyFont="1"/>
    <xf numFmtId="0" fontId="0" fillId="0" borderId="0" xfId="0" applyAlignment="1">
      <alignment vertical="center"/>
    </xf>
    <xf numFmtId="0" fontId="17" fillId="0" borderId="0" xfId="0" applyFont="1"/>
    <xf numFmtId="0" fontId="0" fillId="0" borderId="21" xfId="0" applyBorder="1" applyAlignment="1">
      <alignment horizontal="centerContinuous" vertical="center"/>
    </xf>
    <xf numFmtId="0" fontId="19" fillId="0" borderId="21" xfId="0" applyFont="1" applyBorder="1" applyAlignment="1">
      <alignment horizontal="centerContinuous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1" fillId="0" borderId="0" xfId="2" applyFont="1" applyAlignment="1" applyProtection="1"/>
    <xf numFmtId="0" fontId="25" fillId="0" borderId="0" xfId="20" applyFont="1">
      <alignment vertical="center"/>
    </xf>
    <xf numFmtId="0" fontId="26" fillId="0" borderId="0" xfId="20" applyFont="1">
      <alignment vertical="center"/>
    </xf>
    <xf numFmtId="0" fontId="26" fillId="0" borderId="0" xfId="20" applyFont="1" applyAlignment="1">
      <alignment horizontal="right" vertical="center"/>
    </xf>
    <xf numFmtId="0" fontId="26" fillId="0" borderId="1" xfId="20" applyFont="1" applyBorder="1">
      <alignment vertical="center"/>
    </xf>
    <xf numFmtId="0" fontId="26" fillId="0" borderId="14" xfId="20" applyFont="1" applyBorder="1">
      <alignment vertical="center"/>
    </xf>
    <xf numFmtId="0" fontId="26" fillId="0" borderId="23" xfId="20" applyFont="1" applyBorder="1">
      <alignment vertical="center"/>
    </xf>
    <xf numFmtId="0" fontId="25" fillId="0" borderId="0" xfId="21" applyFont="1">
      <alignment vertical="center"/>
    </xf>
    <xf numFmtId="0" fontId="26" fillId="0" borderId="0" xfId="21" applyFont="1">
      <alignment vertical="center"/>
    </xf>
    <xf numFmtId="0" fontId="26" fillId="3" borderId="12" xfId="21" applyFont="1" applyFill="1" applyBorder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24" fillId="0" borderId="0" xfId="0" applyFont="1"/>
    <xf numFmtId="0" fontId="29" fillId="0" borderId="0" xfId="0" applyFont="1"/>
    <xf numFmtId="0" fontId="26" fillId="3" borderId="20" xfId="20" applyFont="1" applyFill="1" applyBorder="1" applyAlignment="1">
      <alignment horizontal="center" vertical="center"/>
    </xf>
    <xf numFmtId="0" fontId="26" fillId="3" borderId="16" xfId="20" applyFont="1" applyFill="1" applyBorder="1" applyAlignment="1">
      <alignment horizontal="center" vertical="center"/>
    </xf>
    <xf numFmtId="0" fontId="26" fillId="3" borderId="17" xfId="20" applyFont="1" applyFill="1" applyBorder="1" applyAlignment="1">
      <alignment horizontal="center" vertical="center"/>
    </xf>
    <xf numFmtId="0" fontId="26" fillId="3" borderId="8" xfId="20" applyFont="1" applyFill="1" applyBorder="1" applyAlignment="1">
      <alignment horizontal="center" vertical="center"/>
    </xf>
    <xf numFmtId="0" fontId="26" fillId="3" borderId="7" xfId="20" applyFont="1" applyFill="1" applyBorder="1" applyAlignment="1">
      <alignment horizontal="center" vertical="center"/>
    </xf>
    <xf numFmtId="0" fontId="26" fillId="3" borderId="12" xfId="20" applyFont="1" applyFill="1" applyBorder="1" applyAlignment="1">
      <alignment horizontal="center" vertical="center"/>
    </xf>
    <xf numFmtId="0" fontId="9" fillId="0" borderId="3" xfId="0" applyFont="1" applyBorder="1"/>
    <xf numFmtId="0" fontId="22" fillId="0" borderId="0" xfId="2" applyFont="1" applyAlignment="1" applyProtection="1"/>
    <xf numFmtId="185" fontId="24" fillId="0" borderId="0" xfId="0" applyNumberFormat="1" applyFont="1"/>
    <xf numFmtId="38" fontId="29" fillId="0" borderId="0" xfId="3" applyFont="1" applyFill="1" applyBorder="1"/>
    <xf numFmtId="0" fontId="31" fillId="0" borderId="0" xfId="0" applyFont="1" applyAlignment="1">
      <alignment horizontal="centerContinuous"/>
    </xf>
    <xf numFmtId="0" fontId="9" fillId="0" borderId="0" xfId="0" applyFont="1" applyAlignment="1">
      <alignment shrinkToFit="1"/>
    </xf>
    <xf numFmtId="38" fontId="29" fillId="0" borderId="0" xfId="3" applyFont="1" applyBorder="1"/>
    <xf numFmtId="0" fontId="25" fillId="0" borderId="0" xfId="17" applyFont="1">
      <alignment vertical="center"/>
    </xf>
    <xf numFmtId="0" fontId="26" fillId="0" borderId="0" xfId="17" applyFont="1">
      <alignment vertical="center"/>
    </xf>
    <xf numFmtId="0" fontId="32" fillId="0" borderId="0" xfId="17" applyFont="1">
      <alignment vertical="center"/>
    </xf>
    <xf numFmtId="0" fontId="26" fillId="0" borderId="13" xfId="17" applyFont="1" applyBorder="1" applyAlignment="1">
      <alignment horizontal="right" vertical="center"/>
    </xf>
    <xf numFmtId="0" fontId="26" fillId="0" borderId="11" xfId="17" applyFont="1" applyBorder="1">
      <alignment vertical="center"/>
    </xf>
    <xf numFmtId="0" fontId="28" fillId="0" borderId="0" xfId="17" applyFont="1">
      <alignment vertical="center"/>
    </xf>
    <xf numFmtId="58" fontId="18" fillId="0" borderId="0" xfId="0" applyNumberFormat="1" applyFont="1"/>
    <xf numFmtId="0" fontId="17" fillId="0" borderId="0" xfId="0" applyFont="1" applyAlignment="1">
      <alignment horizontal="centerContinuous"/>
    </xf>
    <xf numFmtId="58" fontId="20" fillId="0" borderId="0" xfId="0" applyNumberFormat="1" applyFont="1" applyAlignment="1">
      <alignment horizontal="centerContinuous"/>
    </xf>
    <xf numFmtId="188" fontId="29" fillId="0" borderId="0" xfId="0" applyNumberFormat="1" applyFont="1" applyAlignment="1">
      <alignment shrinkToFit="1"/>
    </xf>
    <xf numFmtId="0" fontId="20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29" fillId="3" borderId="20" xfId="0" applyFont="1" applyFill="1" applyBorder="1" applyAlignment="1">
      <alignment horizontal="centerContinuous" vertical="center"/>
    </xf>
    <xf numFmtId="0" fontId="29" fillId="3" borderId="16" xfId="0" applyFont="1" applyFill="1" applyBorder="1" applyAlignment="1">
      <alignment horizontal="centerContinuous" vertical="center"/>
    </xf>
    <xf numFmtId="0" fontId="30" fillId="0" borderId="0" xfId="0" applyFont="1" applyAlignment="1">
      <alignment horizontal="left"/>
    </xf>
    <xf numFmtId="37" fontId="9" fillId="0" borderId="0" xfId="0" applyNumberFormat="1" applyFont="1"/>
    <xf numFmtId="0" fontId="26" fillId="3" borderId="17" xfId="17" applyFont="1" applyFill="1" applyBorder="1">
      <alignment vertical="center"/>
    </xf>
    <xf numFmtId="0" fontId="29" fillId="3" borderId="11" xfId="17" applyFont="1" applyFill="1" applyBorder="1" applyAlignment="1">
      <alignment horizontal="center" vertical="center"/>
    </xf>
    <xf numFmtId="0" fontId="29" fillId="3" borderId="12" xfId="17" applyFont="1" applyFill="1" applyBorder="1" applyAlignment="1">
      <alignment horizontal="center" vertical="center"/>
    </xf>
    <xf numFmtId="56" fontId="26" fillId="3" borderId="13" xfId="17" applyNumberFormat="1" applyFont="1" applyFill="1" applyBorder="1" applyAlignment="1">
      <alignment horizontal="center" vertical="center"/>
    </xf>
    <xf numFmtId="0" fontId="26" fillId="3" borderId="24" xfId="17" applyFont="1" applyFill="1" applyBorder="1">
      <alignment vertical="center"/>
    </xf>
    <xf numFmtId="0" fontId="29" fillId="3" borderId="7" xfId="17" applyFont="1" applyFill="1" applyBorder="1" applyAlignment="1">
      <alignment horizontal="center" vertical="center"/>
    </xf>
    <xf numFmtId="0" fontId="29" fillId="3" borderId="8" xfId="17" applyFont="1" applyFill="1" applyBorder="1" applyAlignment="1">
      <alignment horizontal="center" vertical="center" shrinkToFit="1"/>
    </xf>
    <xf numFmtId="0" fontId="26" fillId="3" borderId="7" xfId="21" applyFont="1" applyFill="1" applyBorder="1" applyAlignment="1">
      <alignment horizontal="center" vertical="center" shrinkToFit="1"/>
    </xf>
    <xf numFmtId="0" fontId="26" fillId="3" borderId="8" xfId="21" applyFont="1" applyFill="1" applyBorder="1" applyAlignment="1">
      <alignment horizontal="center" vertical="center" shrinkToFit="1"/>
    </xf>
    <xf numFmtId="0" fontId="26" fillId="0" borderId="6" xfId="20" applyFont="1" applyBorder="1">
      <alignment vertical="center"/>
    </xf>
    <xf numFmtId="0" fontId="29" fillId="0" borderId="13" xfId="0" applyFont="1" applyBorder="1"/>
    <xf numFmtId="180" fontId="29" fillId="0" borderId="0" xfId="3" applyNumberFormat="1" applyFont="1" applyBorder="1"/>
    <xf numFmtId="0" fontId="29" fillId="0" borderId="0" xfId="0" applyFont="1" applyAlignment="1">
      <alignment vertical="center"/>
    </xf>
    <xf numFmtId="185" fontId="29" fillId="0" borderId="0" xfId="0" applyNumberFormat="1" applyFont="1"/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0" borderId="14" xfId="0" applyFont="1" applyBorder="1"/>
    <xf numFmtId="0" fontId="29" fillId="3" borderId="1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0" borderId="24" xfId="0" applyFont="1" applyBorder="1"/>
    <xf numFmtId="38" fontId="29" fillId="2" borderId="7" xfId="3" applyFont="1" applyFill="1" applyBorder="1" applyAlignment="1">
      <alignment horizontal="center"/>
    </xf>
    <xf numFmtId="38" fontId="29" fillId="2" borderId="8" xfId="3" applyFont="1" applyFill="1" applyBorder="1" applyAlignment="1">
      <alignment horizontal="center"/>
    </xf>
    <xf numFmtId="185" fontId="29" fillId="0" borderId="16" xfId="0" applyNumberFormat="1" applyFont="1" applyBorder="1"/>
    <xf numFmtId="38" fontId="29" fillId="0" borderId="13" xfId="3" applyFont="1" applyBorder="1"/>
    <xf numFmtId="185" fontId="29" fillId="0" borderId="14" xfId="0" applyNumberFormat="1" applyFont="1" applyBorder="1"/>
    <xf numFmtId="38" fontId="29" fillId="0" borderId="17" xfId="3" applyFont="1" applyBorder="1"/>
    <xf numFmtId="38" fontId="29" fillId="0" borderId="24" xfId="3" applyFont="1" applyBorder="1"/>
    <xf numFmtId="180" fontId="29" fillId="0" borderId="0" xfId="7" applyNumberFormat="1" applyFont="1" applyBorder="1" applyAlignment="1" applyProtection="1">
      <alignment vertical="center"/>
    </xf>
    <xf numFmtId="38" fontId="29" fillId="0" borderId="13" xfId="3" applyFont="1" applyBorder="1" applyAlignment="1" applyProtection="1">
      <alignment horizontal="right" vertical="center"/>
    </xf>
    <xf numFmtId="180" fontId="29" fillId="0" borderId="0" xfId="0" applyNumberFormat="1" applyFont="1"/>
    <xf numFmtId="0" fontId="29" fillId="2" borderId="4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right" vertical="center"/>
    </xf>
    <xf numFmtId="180" fontId="29" fillId="0" borderId="0" xfId="3" applyNumberFormat="1" applyFont="1" applyBorder="1" applyAlignment="1">
      <alignment vertical="center"/>
    </xf>
    <xf numFmtId="180" fontId="26" fillId="0" borderId="0" xfId="21" applyNumberFormat="1" applyFont="1">
      <alignment vertical="center"/>
    </xf>
    <xf numFmtId="180" fontId="26" fillId="0" borderId="14" xfId="21" applyNumberFormat="1" applyFont="1" applyBorder="1">
      <alignment vertical="center"/>
    </xf>
    <xf numFmtId="180" fontId="29" fillId="0" borderId="0" xfId="7" applyNumberFormat="1" applyFont="1" applyFill="1" applyBorder="1" applyAlignment="1" applyProtection="1">
      <alignment vertical="center"/>
      <protection locked="0"/>
    </xf>
    <xf numFmtId="180" fontId="29" fillId="0" borderId="0" xfId="7" applyNumberFormat="1" applyFont="1" applyFill="1" applyBorder="1" applyAlignment="1" applyProtection="1">
      <alignment vertical="center"/>
    </xf>
    <xf numFmtId="180" fontId="29" fillId="0" borderId="0" xfId="7" applyNumberFormat="1" applyFont="1" applyBorder="1" applyAlignment="1">
      <alignment vertical="center"/>
    </xf>
    <xf numFmtId="180" fontId="29" fillId="0" borderId="0" xfId="8" applyNumberFormat="1" applyFont="1" applyBorder="1" applyAlignment="1">
      <alignment vertical="center"/>
    </xf>
    <xf numFmtId="180" fontId="29" fillId="0" borderId="0" xfId="3" applyNumberFormat="1" applyFont="1" applyFill="1" applyBorder="1"/>
    <xf numFmtId="180" fontId="29" fillId="0" borderId="0" xfId="17" applyNumberFormat="1" applyFont="1" applyAlignment="1">
      <alignment horizontal="right"/>
    </xf>
    <xf numFmtId="180" fontId="29" fillId="0" borderId="6" xfId="17" applyNumberFormat="1" applyFont="1" applyBorder="1" applyAlignment="1">
      <alignment horizontal="right"/>
    </xf>
    <xf numFmtId="181" fontId="29" fillId="0" borderId="0" xfId="18" applyNumberFormat="1" applyFont="1" applyAlignment="1">
      <alignment horizontal="right"/>
    </xf>
    <xf numFmtId="180" fontId="29" fillId="0" borderId="0" xfId="0" applyNumberFormat="1" applyFont="1" applyAlignment="1" applyProtection="1">
      <alignment vertical="center"/>
      <protection locked="0"/>
    </xf>
    <xf numFmtId="180" fontId="29" fillId="0" borderId="0" xfId="0" applyNumberFormat="1" applyFont="1" applyAlignment="1">
      <alignment vertical="center"/>
    </xf>
    <xf numFmtId="201" fontId="29" fillId="0" borderId="0" xfId="0" applyNumberFormat="1" applyFont="1" applyAlignment="1">
      <alignment vertical="center"/>
    </xf>
    <xf numFmtId="180" fontId="29" fillId="0" borderId="0" xfId="3" applyNumberFormat="1" applyFont="1" applyAlignment="1">
      <alignment vertical="center"/>
    </xf>
    <xf numFmtId="201" fontId="29" fillId="0" borderId="0" xfId="3" applyNumberFormat="1" applyFont="1" applyAlignment="1">
      <alignment vertical="center"/>
    </xf>
    <xf numFmtId="180" fontId="29" fillId="0" borderId="0" xfId="3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185" fontId="29" fillId="0" borderId="0" xfId="0" applyNumberFormat="1" applyFont="1" applyAlignment="1">
      <alignment vertical="center"/>
    </xf>
    <xf numFmtId="180" fontId="26" fillId="0" borderId="0" xfId="21" applyNumberFormat="1" applyFont="1" applyAlignment="1">
      <alignment horizontal="right" vertical="center"/>
    </xf>
    <xf numFmtId="0" fontId="33" fillId="0" borderId="15" xfId="0" applyFont="1" applyBorder="1" applyAlignment="1">
      <alignment horizontal="right" vertical="center"/>
    </xf>
    <xf numFmtId="180" fontId="33" fillId="0" borderId="14" xfId="0" applyNumberFormat="1" applyFont="1" applyBorder="1" applyAlignment="1">
      <alignment vertical="center"/>
    </xf>
    <xf numFmtId="201" fontId="33" fillId="0" borderId="14" xfId="0" applyNumberFormat="1" applyFont="1" applyBorder="1" applyAlignment="1">
      <alignment vertical="center"/>
    </xf>
    <xf numFmtId="0" fontId="33" fillId="3" borderId="20" xfId="0" applyFont="1" applyFill="1" applyBorder="1" applyAlignment="1">
      <alignment horizontal="centerContinuous" vertical="center"/>
    </xf>
    <xf numFmtId="180" fontId="34" fillId="0" borderId="0" xfId="3" applyNumberFormat="1" applyFont="1" applyBorder="1"/>
    <xf numFmtId="180" fontId="34" fillId="0" borderId="0" xfId="3" applyNumberFormat="1" applyFont="1" applyFill="1" applyBorder="1"/>
    <xf numFmtId="180" fontId="34" fillId="0" borderId="14" xfId="3" applyNumberFormat="1" applyFont="1" applyBorder="1"/>
    <xf numFmtId="0" fontId="33" fillId="0" borderId="17" xfId="0" applyFont="1" applyBorder="1" applyAlignment="1">
      <alignment horizontal="center" vertical="center"/>
    </xf>
    <xf numFmtId="180" fontId="33" fillId="0" borderId="16" xfId="3" applyNumberFormat="1" applyFont="1" applyBorder="1" applyAlignment="1">
      <alignment vertical="center"/>
    </xf>
    <xf numFmtId="38" fontId="33" fillId="3" borderId="8" xfId="3" applyFont="1" applyFill="1" applyBorder="1" applyAlignment="1">
      <alignment horizontal="center" vertical="center"/>
    </xf>
    <xf numFmtId="0" fontId="35" fillId="0" borderId="13" xfId="21" applyFont="1" applyBorder="1" applyAlignment="1">
      <alignment horizontal="distributed" vertical="center"/>
    </xf>
    <xf numFmtId="38" fontId="33" fillId="0" borderId="13" xfId="3" applyFont="1" applyBorder="1"/>
    <xf numFmtId="185" fontId="33" fillId="0" borderId="0" xfId="0" applyNumberFormat="1" applyFont="1"/>
    <xf numFmtId="180" fontId="35" fillId="0" borderId="0" xfId="21" applyNumberFormat="1" applyFont="1" applyAlignment="1">
      <alignment vertical="center" shrinkToFit="1"/>
    </xf>
    <xf numFmtId="0" fontId="35" fillId="0" borderId="24" xfId="17" applyFont="1" applyBorder="1" applyAlignment="1">
      <alignment horizontal="right" vertical="center"/>
    </xf>
    <xf numFmtId="0" fontId="36" fillId="0" borderId="0" xfId="20" applyFont="1" applyAlignment="1">
      <alignment horizontal="distributed" vertical="center"/>
    </xf>
    <xf numFmtId="38" fontId="33" fillId="0" borderId="17" xfId="3" applyFont="1" applyBorder="1" applyAlignment="1">
      <alignment horizontal="left" vertical="center"/>
    </xf>
    <xf numFmtId="185" fontId="33" fillId="0" borderId="16" xfId="0" applyNumberFormat="1" applyFont="1" applyBorder="1" applyAlignment="1">
      <alignment vertical="center"/>
    </xf>
    <xf numFmtId="38" fontId="33" fillId="0" borderId="13" xfId="3" applyFont="1" applyBorder="1" applyAlignment="1">
      <alignment horizontal="left" vertical="center"/>
    </xf>
    <xf numFmtId="185" fontId="33" fillId="0" borderId="0" xfId="0" applyNumberFormat="1" applyFont="1" applyAlignment="1">
      <alignment vertical="center"/>
    </xf>
    <xf numFmtId="38" fontId="33" fillId="0" borderId="13" xfId="3" applyFont="1" applyBorder="1" applyAlignment="1">
      <alignment vertical="center"/>
    </xf>
    <xf numFmtId="180" fontId="35" fillId="0" borderId="20" xfId="20" applyNumberFormat="1" applyFont="1" applyBorder="1">
      <alignment vertical="center"/>
    </xf>
    <xf numFmtId="180" fontId="35" fillId="0" borderId="13" xfId="20" applyNumberFormat="1" applyFont="1" applyBorder="1">
      <alignment vertical="center"/>
    </xf>
    <xf numFmtId="180" fontId="26" fillId="0" borderId="0" xfId="20" applyNumberFormat="1" applyFont="1">
      <alignment vertical="center"/>
    </xf>
    <xf numFmtId="180" fontId="33" fillId="0" borderId="14" xfId="8" applyNumberFormat="1" applyFont="1" applyBorder="1" applyAlignment="1">
      <alignment vertical="center"/>
    </xf>
    <xf numFmtId="180" fontId="33" fillId="0" borderId="14" xfId="7" applyNumberFormat="1" applyFont="1" applyFill="1" applyBorder="1" applyAlignment="1" applyProtection="1">
      <alignment vertical="center"/>
      <protection locked="0"/>
    </xf>
    <xf numFmtId="180" fontId="33" fillId="0" borderId="14" xfId="7" applyNumberFormat="1" applyFont="1" applyBorder="1" applyAlignment="1">
      <alignment vertical="center"/>
    </xf>
    <xf numFmtId="0" fontId="26" fillId="3" borderId="11" xfId="20" applyFont="1" applyFill="1" applyBorder="1" applyAlignment="1">
      <alignment horizontal="center" vertical="center"/>
    </xf>
    <xf numFmtId="38" fontId="29" fillId="3" borderId="8" xfId="3" applyFont="1" applyFill="1" applyBorder="1" applyAlignment="1">
      <alignment horizontal="center" vertical="center"/>
    </xf>
    <xf numFmtId="0" fontId="26" fillId="0" borderId="13" xfId="21" applyFont="1" applyBorder="1" applyAlignment="1">
      <alignment vertical="center" shrinkToFit="1"/>
    </xf>
    <xf numFmtId="0" fontId="26" fillId="0" borderId="24" xfId="21" applyFont="1" applyBorder="1" applyAlignment="1">
      <alignment vertical="center" shrinkToFit="1"/>
    </xf>
    <xf numFmtId="0" fontId="27" fillId="0" borderId="0" xfId="17" applyFont="1" applyAlignment="1">
      <alignment horizontal="right" vertical="center"/>
    </xf>
    <xf numFmtId="0" fontId="23" fillId="0" borderId="0" xfId="0" applyFont="1" applyAlignment="1">
      <alignment horizontal="right" shrinkToFit="1"/>
    </xf>
    <xf numFmtId="0" fontId="26" fillId="0" borderId="0" xfId="21" applyFont="1" applyAlignment="1">
      <alignment horizontal="right" vertical="center"/>
    </xf>
    <xf numFmtId="0" fontId="23" fillId="0" borderId="3" xfId="0" applyFont="1" applyBorder="1" applyAlignment="1">
      <alignment horizontal="right"/>
    </xf>
    <xf numFmtId="0" fontId="27" fillId="0" borderId="0" xfId="17" applyFont="1">
      <alignment vertical="center"/>
    </xf>
    <xf numFmtId="0" fontId="26" fillId="0" borderId="13" xfId="17" applyFont="1" applyBorder="1" applyAlignment="1">
      <alignment horizontal="right" vertical="center" shrinkToFit="1"/>
    </xf>
    <xf numFmtId="180" fontId="29" fillId="0" borderId="6" xfId="17" applyNumberFormat="1" applyFont="1" applyBorder="1" applyAlignment="1">
      <alignment horizontal="right" shrinkToFit="1"/>
    </xf>
    <xf numFmtId="180" fontId="29" fillId="0" borderId="0" xfId="17" applyNumberFormat="1" applyFont="1" applyAlignment="1">
      <alignment horizontal="right" shrinkToFit="1"/>
    </xf>
    <xf numFmtId="181" fontId="29" fillId="0" borderId="0" xfId="18" applyNumberFormat="1" applyFont="1" applyAlignment="1">
      <alignment horizontal="right" shrinkToFit="1"/>
    </xf>
    <xf numFmtId="180" fontId="29" fillId="0" borderId="6" xfId="4" applyNumberFormat="1" applyFont="1" applyBorder="1" applyAlignment="1">
      <alignment vertical="center"/>
    </xf>
    <xf numFmtId="0" fontId="29" fillId="0" borderId="0" xfId="15" applyFont="1" applyAlignment="1">
      <alignment horizontal="right" vertical="center"/>
    </xf>
    <xf numFmtId="180" fontId="29" fillId="0" borderId="14" xfId="3" applyNumberFormat="1" applyFont="1" applyBorder="1" applyAlignment="1">
      <alignment horizontal="right"/>
    </xf>
    <xf numFmtId="180" fontId="35" fillId="0" borderId="16" xfId="20" applyNumberFormat="1" applyFont="1" applyBorder="1">
      <alignment vertical="center"/>
    </xf>
    <xf numFmtId="41" fontId="26" fillId="0" borderId="0" xfId="20" applyNumberFormat="1" applyFont="1" applyAlignment="1">
      <alignment horizontal="right" vertical="center"/>
    </xf>
    <xf numFmtId="41" fontId="26" fillId="0" borderId="0" xfId="20" applyNumberFormat="1" applyFont="1">
      <alignment vertical="center"/>
    </xf>
    <xf numFmtId="180" fontId="33" fillId="0" borderId="9" xfId="17" applyNumberFormat="1" applyFont="1" applyBorder="1" applyAlignment="1">
      <alignment horizontal="right"/>
    </xf>
    <xf numFmtId="180" fontId="33" fillId="0" borderId="14" xfId="17" applyNumberFormat="1" applyFont="1" applyBorder="1" applyAlignment="1">
      <alignment horizontal="right"/>
    </xf>
    <xf numFmtId="181" fontId="33" fillId="0" borderId="14" xfId="18" applyNumberFormat="1" applyFont="1" applyBorder="1" applyAlignment="1">
      <alignment horizontal="right"/>
    </xf>
    <xf numFmtId="180" fontId="33" fillId="0" borderId="9" xfId="17" applyNumberFormat="1" applyFont="1" applyBorder="1" applyAlignment="1">
      <alignment horizontal="right" shrinkToFit="1"/>
    </xf>
    <xf numFmtId="180" fontId="33" fillId="0" borderId="14" xfId="17" applyNumberFormat="1" applyFont="1" applyBorder="1" applyAlignment="1">
      <alignment horizontal="right" shrinkToFit="1"/>
    </xf>
    <xf numFmtId="181" fontId="33" fillId="0" borderId="14" xfId="18" applyNumberFormat="1" applyFont="1" applyBorder="1" applyAlignment="1">
      <alignment horizontal="right" shrinkToFit="1"/>
    </xf>
    <xf numFmtId="180" fontId="29" fillId="0" borderId="14" xfId="3" applyNumberFormat="1" applyFont="1" applyBorder="1"/>
    <xf numFmtId="0" fontId="33" fillId="0" borderId="14" xfId="15" applyFont="1" applyBorder="1" applyAlignment="1">
      <alignment horizontal="right" vertical="center"/>
    </xf>
    <xf numFmtId="38" fontId="29" fillId="0" borderId="0" xfId="4" applyFont="1" applyBorder="1" applyAlignment="1" applyProtection="1">
      <alignment horizontal="right" vertical="center"/>
    </xf>
    <xf numFmtId="180" fontId="29" fillId="0" borderId="6" xfId="7" applyNumberFormat="1" applyFont="1" applyFill="1" applyBorder="1" applyAlignment="1" applyProtection="1">
      <alignment vertical="center"/>
      <protection locked="0"/>
    </xf>
    <xf numFmtId="38" fontId="33" fillId="0" borderId="5" xfId="4" applyFont="1" applyBorder="1" applyAlignment="1" applyProtection="1">
      <alignment horizontal="right" vertical="center"/>
    </xf>
    <xf numFmtId="180" fontId="29" fillId="0" borderId="6" xfId="3" applyNumberFormat="1" applyFont="1" applyBorder="1" applyAlignment="1">
      <alignment vertical="center"/>
    </xf>
    <xf numFmtId="188" fontId="17" fillId="0" borderId="0" xfId="0" applyNumberFormat="1" applyFont="1" applyAlignment="1">
      <alignment horizontal="centerContinuous"/>
    </xf>
    <xf numFmtId="188" fontId="17" fillId="0" borderId="0" xfId="0" applyNumberFormat="1" applyFont="1"/>
    <xf numFmtId="185" fontId="29" fillId="0" borderId="14" xfId="0" applyNumberFormat="1" applyFont="1" applyBorder="1" applyAlignment="1">
      <alignment vertical="center"/>
    </xf>
    <xf numFmtId="185" fontId="33" fillId="0" borderId="14" xfId="0" applyNumberFormat="1" applyFont="1" applyBorder="1" applyAlignment="1">
      <alignment vertical="center"/>
    </xf>
    <xf numFmtId="182" fontId="17" fillId="0" borderId="0" xfId="0" applyNumberFormat="1" applyFont="1"/>
    <xf numFmtId="0" fontId="35" fillId="0" borderId="24" xfId="17" applyFont="1" applyBorder="1" applyAlignment="1">
      <alignment horizontal="right" vertical="center" shrinkToFit="1"/>
    </xf>
    <xf numFmtId="180" fontId="33" fillId="0" borderId="26" xfId="4" applyNumberFormat="1" applyFont="1" applyBorder="1" applyAlignment="1">
      <alignment vertical="center"/>
    </xf>
    <xf numFmtId="206" fontId="33" fillId="0" borderId="14" xfId="7" applyNumberFormat="1" applyFont="1" applyFill="1" applyBorder="1" applyAlignment="1" applyProtection="1">
      <alignment vertical="center"/>
    </xf>
    <xf numFmtId="180" fontId="26" fillId="0" borderId="14" xfId="21" applyNumberFormat="1" applyFont="1" applyBorder="1" applyAlignment="1">
      <alignment horizontal="right" vertical="center"/>
    </xf>
    <xf numFmtId="180" fontId="26" fillId="0" borderId="6" xfId="20" applyNumberFormat="1" applyFont="1" applyBorder="1">
      <alignment vertical="center"/>
    </xf>
    <xf numFmtId="180" fontId="26" fillId="0" borderId="6" xfId="20" applyNumberFormat="1" applyFont="1" applyBorder="1" applyAlignment="1">
      <alignment horizontal="right" vertical="center"/>
    </xf>
    <xf numFmtId="180" fontId="26" fillId="0" borderId="0" xfId="20" applyNumberFormat="1" applyFont="1" applyAlignment="1">
      <alignment horizontal="right" vertical="center"/>
    </xf>
    <xf numFmtId="180" fontId="26" fillId="0" borderId="22" xfId="20" applyNumberFormat="1" applyFont="1" applyBorder="1">
      <alignment vertical="center"/>
    </xf>
    <xf numFmtId="180" fontId="26" fillId="0" borderId="14" xfId="20" applyNumberFormat="1" applyFont="1" applyBorder="1">
      <alignment vertical="center"/>
    </xf>
    <xf numFmtId="180" fontId="26" fillId="0" borderId="24" xfId="20" applyNumberFormat="1" applyFont="1" applyBorder="1">
      <alignment vertical="center"/>
    </xf>
    <xf numFmtId="180" fontId="26" fillId="0" borderId="26" xfId="20" applyNumberFormat="1" applyFont="1" applyBorder="1">
      <alignment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9" fillId="2" borderId="16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1" xfId="0" applyFont="1" applyFill="1" applyBorder="1" applyAlignment="1">
      <alignment horizontal="center" vertical="center" shrinkToFit="1"/>
    </xf>
    <xf numFmtId="182" fontId="29" fillId="0" borderId="6" xfId="0" applyNumberFormat="1" applyFont="1" applyBorder="1" applyAlignment="1">
      <alignment horizontal="right"/>
    </xf>
    <xf numFmtId="182" fontId="29" fillId="0" borderId="0" xfId="0" applyNumberFormat="1" applyFont="1" applyAlignment="1">
      <alignment horizontal="right"/>
    </xf>
    <xf numFmtId="182" fontId="29" fillId="0" borderId="0" xfId="0" applyNumberFormat="1" applyFont="1"/>
    <xf numFmtId="182" fontId="29" fillId="0" borderId="0" xfId="3" applyNumberFormat="1" applyFont="1" applyBorder="1" applyAlignment="1"/>
    <xf numFmtId="182" fontId="29" fillId="0" borderId="9" xfId="0" applyNumberFormat="1" applyFont="1" applyBorder="1" applyAlignment="1">
      <alignment horizontal="right"/>
    </xf>
    <xf numFmtId="182" fontId="29" fillId="0" borderId="14" xfId="0" applyNumberFormat="1" applyFont="1" applyBorder="1" applyAlignment="1">
      <alignment horizontal="right"/>
    </xf>
    <xf numFmtId="182" fontId="29" fillId="0" borderId="14" xfId="0" applyNumberFormat="1" applyFont="1" applyBorder="1"/>
    <xf numFmtId="182" fontId="29" fillId="0" borderId="14" xfId="3" applyNumberFormat="1" applyFont="1" applyBorder="1" applyAlignment="1"/>
    <xf numFmtId="0" fontId="29" fillId="3" borderId="8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182" fontId="29" fillId="0" borderId="10" xfId="0" applyNumberFormat="1" applyFont="1" applyBorder="1" applyAlignment="1">
      <alignment horizontal="right"/>
    </xf>
    <xf numFmtId="182" fontId="29" fillId="0" borderId="16" xfId="0" applyNumberFormat="1" applyFont="1" applyBorder="1" applyAlignment="1">
      <alignment horizontal="right"/>
    </xf>
    <xf numFmtId="182" fontId="29" fillId="0" borderId="16" xfId="0" applyNumberFormat="1" applyFont="1" applyBorder="1"/>
    <xf numFmtId="182" fontId="29" fillId="0" borderId="16" xfId="3" applyNumberFormat="1" applyFont="1" applyBorder="1" applyAlignment="1"/>
    <xf numFmtId="188" fontId="29" fillId="0" borderId="22" xfId="0" applyNumberFormat="1" applyFont="1" applyBorder="1" applyAlignment="1">
      <alignment horizontal="right" shrinkToFit="1"/>
    </xf>
    <xf numFmtId="188" fontId="29" fillId="0" borderId="24" xfId="0" applyNumberFormat="1" applyFont="1" applyBorder="1" applyAlignment="1">
      <alignment horizontal="right" shrinkToFit="1"/>
    </xf>
    <xf numFmtId="188" fontId="29" fillId="0" borderId="9" xfId="0" applyNumberFormat="1" applyFont="1" applyBorder="1" applyAlignment="1">
      <alignment horizontal="right" shrinkToFit="1"/>
    </xf>
    <xf numFmtId="188" fontId="29" fillId="0" borderId="14" xfId="0" applyNumberFormat="1" applyFont="1" applyBorder="1" applyAlignment="1">
      <alignment horizontal="right" shrinkToFit="1"/>
    </xf>
    <xf numFmtId="188" fontId="29" fillId="0" borderId="8" xfId="0" applyNumberFormat="1" applyFont="1" applyBorder="1" applyAlignment="1">
      <alignment horizontal="right" shrinkToFit="1"/>
    </xf>
    <xf numFmtId="188" fontId="29" fillId="0" borderId="12" xfId="0" applyNumberFormat="1" applyFont="1" applyBorder="1" applyAlignment="1">
      <alignment horizontal="right" shrinkToFit="1"/>
    </xf>
    <xf numFmtId="188" fontId="29" fillId="0" borderId="18" xfId="0" applyNumberFormat="1" applyFont="1" applyBorder="1" applyAlignment="1">
      <alignment shrinkToFit="1"/>
    </xf>
    <xf numFmtId="188" fontId="29" fillId="0" borderId="6" xfId="0" applyNumberFormat="1" applyFont="1" applyBorder="1" applyAlignment="1">
      <alignment horizontal="right" shrinkToFit="1"/>
    </xf>
    <xf numFmtId="188" fontId="29" fillId="0" borderId="13" xfId="0" applyNumberFormat="1" applyFont="1" applyBorder="1" applyAlignment="1">
      <alignment horizontal="right" shrinkToFit="1"/>
    </xf>
    <xf numFmtId="188" fontId="29" fillId="0" borderId="0" xfId="0" applyNumberFormat="1" applyFont="1" applyAlignment="1">
      <alignment horizontal="right" shrinkToFit="1"/>
    </xf>
    <xf numFmtId="0" fontId="29" fillId="3" borderId="18" xfId="0" applyFont="1" applyFill="1" applyBorder="1" applyAlignment="1">
      <alignment horizontal="center" shrinkToFit="1"/>
    </xf>
    <xf numFmtId="0" fontId="29" fillId="3" borderId="12" xfId="0" applyFont="1" applyFill="1" applyBorder="1" applyAlignment="1">
      <alignment horizontal="center" shrinkToFit="1"/>
    </xf>
    <xf numFmtId="0" fontId="29" fillId="3" borderId="8" xfId="0" applyFont="1" applyFill="1" applyBorder="1" applyAlignment="1">
      <alignment horizontal="center" shrinkToFit="1"/>
    </xf>
    <xf numFmtId="182" fontId="34" fillId="0" borderId="26" xfId="0" applyNumberFormat="1" applyFont="1" applyBorder="1"/>
    <xf numFmtId="182" fontId="34" fillId="0" borderId="14" xfId="0" applyNumberFormat="1" applyFont="1" applyBorder="1"/>
    <xf numFmtId="182" fontId="34" fillId="0" borderId="15" xfId="0" applyNumberFormat="1" applyFont="1" applyBorder="1"/>
    <xf numFmtId="182" fontId="34" fillId="0" borderId="6" xfId="0" applyNumberFormat="1" applyFont="1" applyBorder="1"/>
    <xf numFmtId="182" fontId="34" fillId="0" borderId="0" xfId="0" applyNumberFormat="1" applyFont="1"/>
    <xf numFmtId="182" fontId="34" fillId="0" borderId="13" xfId="0" applyNumberFormat="1" applyFont="1" applyBorder="1"/>
    <xf numFmtId="0" fontId="29" fillId="0" borderId="0" xfId="0" applyFont="1" applyAlignment="1">
      <alignment horizontal="right"/>
    </xf>
    <xf numFmtId="0" fontId="29" fillId="0" borderId="13" xfId="0" applyFont="1" applyBorder="1" applyAlignment="1">
      <alignment horizontal="right"/>
    </xf>
    <xf numFmtId="182" fontId="34" fillId="0" borderId="16" xfId="0" applyNumberFormat="1" applyFont="1" applyBorder="1"/>
    <xf numFmtId="0" fontId="34" fillId="3" borderId="25" xfId="0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right"/>
    </xf>
    <xf numFmtId="0" fontId="29" fillId="0" borderId="24" xfId="0" applyFont="1" applyBorder="1" applyAlignment="1">
      <alignment horizontal="right"/>
    </xf>
    <xf numFmtId="182" fontId="34" fillId="0" borderId="25" xfId="0" applyNumberFormat="1" applyFont="1" applyBorder="1"/>
    <xf numFmtId="182" fontId="34" fillId="0" borderId="17" xfId="0" applyNumberFormat="1" applyFont="1" applyBorder="1"/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24" xfId="0" applyFont="1" applyFill="1" applyBorder="1" applyAlignment="1">
      <alignment horizontal="center" vertical="center"/>
    </xf>
    <xf numFmtId="0" fontId="29" fillId="3" borderId="7" xfId="17" applyFont="1" applyFill="1" applyBorder="1" applyAlignment="1">
      <alignment horizontal="center" vertical="center"/>
    </xf>
    <xf numFmtId="0" fontId="29" fillId="3" borderId="8" xfId="17" applyFont="1" applyFill="1" applyBorder="1" applyAlignment="1">
      <alignment horizontal="center" vertical="center" wrapText="1"/>
    </xf>
    <xf numFmtId="0" fontId="29" fillId="3" borderId="8" xfId="17" applyFont="1" applyFill="1" applyBorder="1" applyAlignment="1">
      <alignment horizontal="center" vertical="center"/>
    </xf>
    <xf numFmtId="0" fontId="29" fillId="3" borderId="11" xfId="17" applyFont="1" applyFill="1" applyBorder="1" applyAlignment="1">
      <alignment horizontal="center" vertical="center"/>
    </xf>
    <xf numFmtId="0" fontId="29" fillId="3" borderId="16" xfId="17" applyFont="1" applyFill="1" applyBorder="1" applyAlignment="1">
      <alignment horizontal="center" vertical="center"/>
    </xf>
    <xf numFmtId="0" fontId="29" fillId="3" borderId="0" xfId="17" applyFont="1" applyFill="1" applyAlignment="1">
      <alignment horizontal="center" vertical="center"/>
    </xf>
    <xf numFmtId="0" fontId="29" fillId="3" borderId="14" xfId="17" applyFont="1" applyFill="1" applyBorder="1" applyAlignment="1">
      <alignment horizontal="center" vertical="center"/>
    </xf>
    <xf numFmtId="0" fontId="29" fillId="3" borderId="19" xfId="17" applyFont="1" applyFill="1" applyBorder="1" applyAlignment="1">
      <alignment horizontal="center" vertical="center"/>
    </xf>
    <xf numFmtId="0" fontId="29" fillId="3" borderId="23" xfId="17" applyFont="1" applyFill="1" applyBorder="1" applyAlignment="1">
      <alignment horizontal="center" vertical="center"/>
    </xf>
    <xf numFmtId="0" fontId="29" fillId="3" borderId="7" xfId="17" applyFont="1" applyFill="1" applyBorder="1" applyAlignment="1">
      <alignment horizontal="center" wrapText="1"/>
    </xf>
    <xf numFmtId="0" fontId="29" fillId="3" borderId="7" xfId="17" applyFont="1" applyFill="1" applyBorder="1" applyAlignment="1">
      <alignment horizontal="center"/>
    </xf>
    <xf numFmtId="0" fontId="29" fillId="3" borderId="12" xfId="17" applyFont="1" applyFill="1" applyBorder="1" applyAlignment="1">
      <alignment horizontal="center" vertical="center"/>
    </xf>
    <xf numFmtId="38" fontId="29" fillId="2" borderId="7" xfId="3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6" fillId="3" borderId="16" xfId="20" applyFont="1" applyFill="1" applyBorder="1" applyAlignment="1">
      <alignment horizontal="center" vertical="center"/>
    </xf>
    <xf numFmtId="0" fontId="26" fillId="3" borderId="14" xfId="20" applyFont="1" applyFill="1" applyBorder="1" applyAlignment="1">
      <alignment horizontal="center" vertical="center"/>
    </xf>
    <xf numFmtId="0" fontId="26" fillId="3" borderId="19" xfId="20" applyFont="1" applyFill="1" applyBorder="1" applyAlignment="1">
      <alignment horizontal="center" vertical="center"/>
    </xf>
    <xf numFmtId="0" fontId="26" fillId="3" borderId="23" xfId="20" applyFont="1" applyFill="1" applyBorder="1" applyAlignment="1">
      <alignment horizontal="center" vertical="center"/>
    </xf>
  </cellXfs>
  <cellStyles count="28">
    <cellStyle name="パーセント 2" xfId="1" xr:uid="{00000000-0005-0000-0000-000001000000}"/>
    <cellStyle name="パーセント 3" xfId="13" xr:uid="{00000000-0005-0000-0000-000002000000}"/>
    <cellStyle name="パーセント 4" xfId="26" xr:uid="{00000000-0005-0000-0000-000003000000}"/>
    <cellStyle name="ハイパーリンク" xfId="2" builtinId="8"/>
    <cellStyle name="ハイパーリンク 2" xfId="22" xr:uid="{00000000-0005-0000-0000-000005000000}"/>
    <cellStyle name="桁区切り" xfId="3" builtinId="6"/>
    <cellStyle name="桁区切り 2" xfId="4" xr:uid="{00000000-0005-0000-0000-000007000000}"/>
    <cellStyle name="桁区切り 2 3" xfId="5" xr:uid="{00000000-0005-0000-0000-000008000000}"/>
    <cellStyle name="桁区切り 2 3 2" xfId="14" xr:uid="{00000000-0005-0000-0000-000009000000}"/>
    <cellStyle name="桁区切り 3" xfId="11" xr:uid="{00000000-0005-0000-0000-00000A000000}"/>
    <cellStyle name="桁区切り 4" xfId="25" xr:uid="{00000000-0005-0000-0000-00000B000000}"/>
    <cellStyle name="桁区切り[0]_P110生活保護の推移" xfId="6" xr:uid="{00000000-0005-0000-0000-00000C000000}"/>
    <cellStyle name="桁区切り[0]_P7人口動態・外国人人口" xfId="7" xr:uid="{00000000-0005-0000-0000-000012000000}"/>
    <cellStyle name="桁区切り[0]_P7人口動態・外国人人口_1" xfId="8" xr:uid="{00000000-0005-0000-0000-000013000000}"/>
    <cellStyle name="通貨 2" xfId="23" xr:uid="{00000000-0005-0000-0000-000015000000}"/>
    <cellStyle name="標準" xfId="0" builtinId="0"/>
    <cellStyle name="標準 2" xfId="9" xr:uid="{00000000-0005-0000-0000-000017000000}"/>
    <cellStyle name="標準 2 2" xfId="16" xr:uid="{00000000-0005-0000-0000-000018000000}"/>
    <cellStyle name="標準 2 2 2" xfId="27" xr:uid="{266D1803-D11B-4FF5-99B2-57AE9EC2CFAE}"/>
    <cellStyle name="標準 2 3" xfId="10" xr:uid="{00000000-0005-0000-0000-000019000000}"/>
    <cellStyle name="標準 2 4" xfId="15" xr:uid="{00000000-0005-0000-0000-00001A000000}"/>
    <cellStyle name="標準 3" xfId="12" xr:uid="{00000000-0005-0000-0000-00001B000000}"/>
    <cellStyle name="標準 4" xfId="17" xr:uid="{00000000-0005-0000-0000-00001C000000}"/>
    <cellStyle name="標準 5" xfId="19" xr:uid="{00000000-0005-0000-0000-00001D000000}"/>
    <cellStyle name="標準 6" xfId="20" xr:uid="{00000000-0005-0000-0000-00001E000000}"/>
    <cellStyle name="標準 7" xfId="21" xr:uid="{00000000-0005-0000-0000-00001F000000}"/>
    <cellStyle name="標準 8" xfId="24" xr:uid="{00000000-0005-0000-0000-000020000000}"/>
    <cellStyle name="標準_年齢階級別人口（市区町村別）" xfId="18" xr:uid="{00000000-0005-0000-0000-000029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人口と世帯数（住民基本台帳・各年４月１日）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人口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'6'!$B$5:$B$41</c:f>
              <c:strCache>
                <c:ptCount val="37"/>
                <c:pt idx="0">
                  <c:v>昭和62年</c:v>
                </c:pt>
                <c:pt idx="1">
                  <c:v>63年</c:v>
                </c:pt>
                <c:pt idx="2">
                  <c:v>平成元年</c:v>
                </c:pt>
                <c:pt idx="3">
                  <c:v>２年</c:v>
                </c:pt>
                <c:pt idx="4">
                  <c:v>３年</c:v>
                </c:pt>
                <c:pt idx="5">
                  <c:v>４年</c:v>
                </c:pt>
                <c:pt idx="6">
                  <c:v>５年</c:v>
                </c:pt>
                <c:pt idx="7">
                  <c:v>６年</c:v>
                </c:pt>
                <c:pt idx="8">
                  <c:v>７年</c:v>
                </c:pt>
                <c:pt idx="9">
                  <c:v>８年</c:v>
                </c:pt>
                <c:pt idx="10">
                  <c:v>９年</c:v>
                </c:pt>
                <c:pt idx="11">
                  <c:v>10年</c:v>
                </c:pt>
                <c:pt idx="12">
                  <c:v>11年</c:v>
                </c:pt>
                <c:pt idx="13">
                  <c:v>12年</c:v>
                </c:pt>
                <c:pt idx="14">
                  <c:v>13年</c:v>
                </c:pt>
                <c:pt idx="15">
                  <c:v>14年</c:v>
                </c:pt>
                <c:pt idx="16">
                  <c:v>15年</c:v>
                </c:pt>
                <c:pt idx="17">
                  <c:v>16年</c:v>
                </c:pt>
                <c:pt idx="18">
                  <c:v>17年</c:v>
                </c:pt>
                <c:pt idx="19">
                  <c:v>18年</c:v>
                </c:pt>
                <c:pt idx="20">
                  <c:v>19年</c:v>
                </c:pt>
                <c:pt idx="21">
                  <c:v>20年</c:v>
                </c:pt>
                <c:pt idx="22">
                  <c:v>21年</c:v>
                </c:pt>
                <c:pt idx="23">
                  <c:v>22年</c:v>
                </c:pt>
                <c:pt idx="24">
                  <c:v>23年</c:v>
                </c:pt>
                <c:pt idx="25">
                  <c:v>24年</c:v>
                </c:pt>
                <c:pt idx="26">
                  <c:v>25年</c:v>
                </c:pt>
                <c:pt idx="27">
                  <c:v>26年</c:v>
                </c:pt>
                <c:pt idx="28">
                  <c:v>27年</c:v>
                </c:pt>
                <c:pt idx="29">
                  <c:v>28年</c:v>
                </c:pt>
                <c:pt idx="30">
                  <c:v>29年</c:v>
                </c:pt>
                <c:pt idx="31">
                  <c:v>30年</c:v>
                </c:pt>
                <c:pt idx="32">
                  <c:v>31年</c:v>
                </c:pt>
                <c:pt idx="33">
                  <c:v>令和２年</c:v>
                </c:pt>
                <c:pt idx="34">
                  <c:v>３年</c:v>
                </c:pt>
                <c:pt idx="35">
                  <c:v>４年</c:v>
                </c:pt>
                <c:pt idx="36">
                  <c:v>５年</c:v>
                </c:pt>
              </c:strCache>
            </c:strRef>
          </c:cat>
          <c:val>
            <c:numRef>
              <c:f>'6'!$D$5:$D$41</c:f>
              <c:numCache>
                <c:formatCode>#,##0;"△ "#,##0</c:formatCode>
                <c:ptCount val="37"/>
                <c:pt idx="0">
                  <c:v>68039</c:v>
                </c:pt>
                <c:pt idx="1">
                  <c:v>69182</c:v>
                </c:pt>
                <c:pt idx="2">
                  <c:v>70373</c:v>
                </c:pt>
                <c:pt idx="3">
                  <c:v>71153</c:v>
                </c:pt>
                <c:pt idx="4">
                  <c:v>71991</c:v>
                </c:pt>
                <c:pt idx="5">
                  <c:v>73241</c:v>
                </c:pt>
                <c:pt idx="6">
                  <c:v>73820</c:v>
                </c:pt>
                <c:pt idx="7">
                  <c:v>74135</c:v>
                </c:pt>
                <c:pt idx="8">
                  <c:v>74377</c:v>
                </c:pt>
                <c:pt idx="9">
                  <c:v>74678</c:v>
                </c:pt>
                <c:pt idx="10">
                  <c:v>74910</c:v>
                </c:pt>
                <c:pt idx="11">
                  <c:v>75018</c:v>
                </c:pt>
                <c:pt idx="12">
                  <c:v>74949</c:v>
                </c:pt>
                <c:pt idx="13">
                  <c:v>74878</c:v>
                </c:pt>
                <c:pt idx="14">
                  <c:v>75104</c:v>
                </c:pt>
                <c:pt idx="15">
                  <c:v>75340</c:v>
                </c:pt>
                <c:pt idx="16">
                  <c:v>75589</c:v>
                </c:pt>
                <c:pt idx="17">
                  <c:v>76121</c:v>
                </c:pt>
                <c:pt idx="18">
                  <c:v>76132</c:v>
                </c:pt>
                <c:pt idx="19">
                  <c:v>77303</c:v>
                </c:pt>
                <c:pt idx="20">
                  <c:v>78852</c:v>
                </c:pt>
                <c:pt idx="21">
                  <c:v>80012</c:v>
                </c:pt>
                <c:pt idx="22">
                  <c:v>81693</c:v>
                </c:pt>
                <c:pt idx="23">
                  <c:v>82440</c:v>
                </c:pt>
                <c:pt idx="24">
                  <c:v>82813</c:v>
                </c:pt>
                <c:pt idx="25">
                  <c:v>83819</c:v>
                </c:pt>
                <c:pt idx="26">
                  <c:v>84224</c:v>
                </c:pt>
                <c:pt idx="27">
                  <c:v>84936</c:v>
                </c:pt>
                <c:pt idx="28">
                  <c:v>85653</c:v>
                </c:pt>
                <c:pt idx="29">
                  <c:v>86294</c:v>
                </c:pt>
                <c:pt idx="30">
                  <c:v>87527</c:v>
                </c:pt>
                <c:pt idx="31">
                  <c:v>89212</c:v>
                </c:pt>
                <c:pt idx="32">
                  <c:v>91148</c:v>
                </c:pt>
                <c:pt idx="33">
                  <c:v>92262</c:v>
                </c:pt>
                <c:pt idx="34">
                  <c:v>92496</c:v>
                </c:pt>
                <c:pt idx="35">
                  <c:v>92042</c:v>
                </c:pt>
                <c:pt idx="36">
                  <c:v>92527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1-44C9-9ABD-3343C088F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9086616"/>
        <c:axId val="346885392"/>
      </c:barChart>
      <c:lineChart>
        <c:grouping val="standard"/>
        <c:varyColors val="0"/>
        <c:ser>
          <c:idx val="0"/>
          <c:order val="0"/>
          <c:tx>
            <c:v>世帯数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'6'!$B$5:$B$41</c:f>
              <c:strCache>
                <c:ptCount val="37"/>
                <c:pt idx="0">
                  <c:v>昭和62年</c:v>
                </c:pt>
                <c:pt idx="1">
                  <c:v>63年</c:v>
                </c:pt>
                <c:pt idx="2">
                  <c:v>平成元年</c:v>
                </c:pt>
                <c:pt idx="3">
                  <c:v>２年</c:v>
                </c:pt>
                <c:pt idx="4">
                  <c:v>３年</c:v>
                </c:pt>
                <c:pt idx="5">
                  <c:v>４年</c:v>
                </c:pt>
                <c:pt idx="6">
                  <c:v>５年</c:v>
                </c:pt>
                <c:pt idx="7">
                  <c:v>６年</c:v>
                </c:pt>
                <c:pt idx="8">
                  <c:v>７年</c:v>
                </c:pt>
                <c:pt idx="9">
                  <c:v>８年</c:v>
                </c:pt>
                <c:pt idx="10">
                  <c:v>９年</c:v>
                </c:pt>
                <c:pt idx="11">
                  <c:v>10年</c:v>
                </c:pt>
                <c:pt idx="12">
                  <c:v>11年</c:v>
                </c:pt>
                <c:pt idx="13">
                  <c:v>12年</c:v>
                </c:pt>
                <c:pt idx="14">
                  <c:v>13年</c:v>
                </c:pt>
                <c:pt idx="15">
                  <c:v>14年</c:v>
                </c:pt>
                <c:pt idx="16">
                  <c:v>15年</c:v>
                </c:pt>
                <c:pt idx="17">
                  <c:v>16年</c:v>
                </c:pt>
                <c:pt idx="18">
                  <c:v>17年</c:v>
                </c:pt>
                <c:pt idx="19">
                  <c:v>18年</c:v>
                </c:pt>
                <c:pt idx="20">
                  <c:v>19年</c:v>
                </c:pt>
                <c:pt idx="21">
                  <c:v>20年</c:v>
                </c:pt>
                <c:pt idx="22">
                  <c:v>21年</c:v>
                </c:pt>
                <c:pt idx="23">
                  <c:v>22年</c:v>
                </c:pt>
                <c:pt idx="24">
                  <c:v>23年</c:v>
                </c:pt>
                <c:pt idx="25">
                  <c:v>24年</c:v>
                </c:pt>
                <c:pt idx="26">
                  <c:v>25年</c:v>
                </c:pt>
                <c:pt idx="27">
                  <c:v>26年</c:v>
                </c:pt>
                <c:pt idx="28">
                  <c:v>27年</c:v>
                </c:pt>
                <c:pt idx="29">
                  <c:v>28年</c:v>
                </c:pt>
                <c:pt idx="30">
                  <c:v>29年</c:v>
                </c:pt>
                <c:pt idx="31">
                  <c:v>30年</c:v>
                </c:pt>
                <c:pt idx="32">
                  <c:v>31年</c:v>
                </c:pt>
                <c:pt idx="33">
                  <c:v>令和２年</c:v>
                </c:pt>
                <c:pt idx="34">
                  <c:v>３年</c:v>
                </c:pt>
                <c:pt idx="35">
                  <c:v>４年</c:v>
                </c:pt>
                <c:pt idx="36">
                  <c:v>５年</c:v>
                </c:pt>
              </c:strCache>
            </c:strRef>
          </c:cat>
          <c:val>
            <c:numRef>
              <c:f>'6'!$C$5:$C$41</c:f>
              <c:numCache>
                <c:formatCode>#,##0;"△ "#,##0</c:formatCode>
                <c:ptCount val="37"/>
                <c:pt idx="0">
                  <c:v>20516</c:v>
                </c:pt>
                <c:pt idx="1">
                  <c:v>21063</c:v>
                </c:pt>
                <c:pt idx="2">
                  <c:v>21721</c:v>
                </c:pt>
                <c:pt idx="3">
                  <c:v>22250</c:v>
                </c:pt>
                <c:pt idx="4">
                  <c:v>22853</c:v>
                </c:pt>
                <c:pt idx="5">
                  <c:v>23676</c:v>
                </c:pt>
                <c:pt idx="6">
                  <c:v>24256</c:v>
                </c:pt>
                <c:pt idx="7">
                  <c:v>24525</c:v>
                </c:pt>
                <c:pt idx="8">
                  <c:v>24896</c:v>
                </c:pt>
                <c:pt idx="9">
                  <c:v>25361</c:v>
                </c:pt>
                <c:pt idx="10">
                  <c:v>25818</c:v>
                </c:pt>
                <c:pt idx="11">
                  <c:v>26158</c:v>
                </c:pt>
                <c:pt idx="12">
                  <c:v>26536</c:v>
                </c:pt>
                <c:pt idx="13">
                  <c:v>26773</c:v>
                </c:pt>
                <c:pt idx="14">
                  <c:v>27229</c:v>
                </c:pt>
                <c:pt idx="15">
                  <c:v>27741</c:v>
                </c:pt>
                <c:pt idx="16">
                  <c:v>28165</c:v>
                </c:pt>
                <c:pt idx="17">
                  <c:v>28862</c:v>
                </c:pt>
                <c:pt idx="18">
                  <c:v>29190</c:v>
                </c:pt>
                <c:pt idx="19">
                  <c:v>30108</c:v>
                </c:pt>
                <c:pt idx="20">
                  <c:v>31232</c:v>
                </c:pt>
                <c:pt idx="21">
                  <c:v>32195</c:v>
                </c:pt>
                <c:pt idx="22">
                  <c:v>33199</c:v>
                </c:pt>
                <c:pt idx="23">
                  <c:v>33856</c:v>
                </c:pt>
                <c:pt idx="24">
                  <c:v>34298</c:v>
                </c:pt>
                <c:pt idx="25">
                  <c:v>35225</c:v>
                </c:pt>
                <c:pt idx="26">
                  <c:v>35793</c:v>
                </c:pt>
                <c:pt idx="27">
                  <c:v>36599</c:v>
                </c:pt>
                <c:pt idx="28">
                  <c:v>37445</c:v>
                </c:pt>
                <c:pt idx="29">
                  <c:v>38366</c:v>
                </c:pt>
                <c:pt idx="30">
                  <c:v>39704</c:v>
                </c:pt>
                <c:pt idx="31">
                  <c:v>41243</c:v>
                </c:pt>
                <c:pt idx="32">
                  <c:v>42871</c:v>
                </c:pt>
                <c:pt idx="33">
                  <c:v>43824</c:v>
                </c:pt>
                <c:pt idx="34">
                  <c:v>44482</c:v>
                </c:pt>
                <c:pt idx="35">
                  <c:v>44663</c:v>
                </c:pt>
                <c:pt idx="36">
                  <c:v>45447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1-44C9-9ABD-3343C088F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99296"/>
        <c:axId val="479802040"/>
      </c:lineChart>
      <c:catAx>
        <c:axId val="40908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885392"/>
        <c:crosses val="autoZero"/>
        <c:auto val="1"/>
        <c:lblAlgn val="ctr"/>
        <c:lblOffset val="100"/>
        <c:tickLblSkip val="1"/>
        <c:noMultiLvlLbl val="0"/>
      </c:catAx>
      <c:valAx>
        <c:axId val="34688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086616"/>
        <c:crosses val="autoZero"/>
        <c:crossBetween val="between"/>
      </c:valAx>
      <c:valAx>
        <c:axId val="479802040"/>
        <c:scaling>
          <c:orientation val="minMax"/>
        </c:scaling>
        <c:delete val="0"/>
        <c:axPos val="r"/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9296"/>
        <c:crosses val="max"/>
        <c:crossBetween val="between"/>
      </c:valAx>
      <c:catAx>
        <c:axId val="479799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9802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年齢</a:t>
            </a:r>
            <a:r>
              <a:rPr lang="en-US" altLang="ja-JP"/>
              <a:t> </a:t>
            </a:r>
            <a:r>
              <a:rPr lang="ja-JP" altLang="en-US"/>
              <a:t>（</a:t>
            </a:r>
            <a:r>
              <a:rPr lang="ja-JP"/>
              <a:t>５歳階級</a:t>
            </a:r>
            <a:r>
              <a:rPr lang="ja-JP" altLang="en-US"/>
              <a:t>）</a:t>
            </a:r>
            <a:r>
              <a:rPr lang="ja-JP"/>
              <a:t>・男女別人口</a:t>
            </a:r>
            <a:endParaRPr lang="en-US"/>
          </a:p>
          <a:p>
            <a:pPr>
              <a:defRPr/>
            </a:pPr>
            <a:r>
              <a:rPr lang="ja-JP"/>
              <a:t>（住民基本台帳：令和</a:t>
            </a:r>
            <a:r>
              <a:rPr lang="ja-JP" altLang="en-US"/>
              <a:t>５</a:t>
            </a:r>
            <a:r>
              <a:rPr lang="ja-JP"/>
              <a:t>年４月１日）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v>男性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'7'!$C$35:$C$55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'7'!$AC$35:$AC$55</c:f>
              <c:numCache>
                <c:formatCode>#,##0_);[Red]\(#,##0\)</c:formatCode>
                <c:ptCount val="21"/>
                <c:pt idx="0">
                  <c:v>1874</c:v>
                </c:pt>
                <c:pt idx="1">
                  <c:v>1842</c:v>
                </c:pt>
                <c:pt idx="2">
                  <c:v>1968</c:v>
                </c:pt>
                <c:pt idx="3">
                  <c:v>1992</c:v>
                </c:pt>
                <c:pt idx="4">
                  <c:v>2720</c:v>
                </c:pt>
                <c:pt idx="5">
                  <c:v>3419</c:v>
                </c:pt>
                <c:pt idx="6">
                  <c:v>3436</c:v>
                </c:pt>
                <c:pt idx="7">
                  <c:v>3396</c:v>
                </c:pt>
                <c:pt idx="8">
                  <c:v>3492</c:v>
                </c:pt>
                <c:pt idx="9">
                  <c:v>4253</c:v>
                </c:pt>
                <c:pt idx="10">
                  <c:v>4456</c:v>
                </c:pt>
                <c:pt idx="11">
                  <c:v>3253</c:v>
                </c:pt>
                <c:pt idx="12">
                  <c:v>2317</c:v>
                </c:pt>
                <c:pt idx="13">
                  <c:v>2019</c:v>
                </c:pt>
                <c:pt idx="14">
                  <c:v>2505</c:v>
                </c:pt>
                <c:pt idx="15">
                  <c:v>2265</c:v>
                </c:pt>
                <c:pt idx="16">
                  <c:v>1760</c:v>
                </c:pt>
                <c:pt idx="17">
                  <c:v>843</c:v>
                </c:pt>
                <c:pt idx="18">
                  <c:v>206</c:v>
                </c:pt>
                <c:pt idx="19">
                  <c:v>25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0-44D4-A865-DFD9D980E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9796552"/>
        <c:axId val="4797977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'7'!$C$35:$C$55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'7'!$D$35:$D$55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FF0-44D4-A865-DFD9D980E8A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'7'!$C$35:$C$55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'7'!$E$35:$E$55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FF0-44D4-A865-DFD9D980E8A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'7'!$C$35:$C$55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'7'!$F$35:$F$55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FF0-44D4-A865-DFD9D980E8A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'7'!$C$35:$C$55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'7'!$G$35:$G$55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FF0-44D4-A865-DFD9D980E8A0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'7'!$C$35:$C$55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'7'!$AD$35:$AD$55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FF0-44D4-A865-DFD9D980E8A0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'7'!$C$35:$C$55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'7'!$AE$35:$AE$55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FF0-44D4-A865-DFD9D980E8A0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'7'!$C$35:$C$55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'7'!$AG$35:$AG$55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FF0-44D4-A865-DFD9D980E8A0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'7'!$C$35:$C$55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'7'!$AH$35:$AH$55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FF0-44D4-A865-DFD9D980E8A0}"/>
                  </c:ext>
                </c:extLst>
              </c15:ser>
            </c15:filteredBarSeries>
          </c:ext>
        </c:extLst>
      </c:barChart>
      <c:barChart>
        <c:barDir val="bar"/>
        <c:grouping val="clustered"/>
        <c:varyColors val="0"/>
        <c:ser>
          <c:idx val="7"/>
          <c:order val="7"/>
          <c:tx>
            <c:v>女性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'7'!$C$35:$C$55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'7'!$AF$35:$AF$55</c:f>
              <c:numCache>
                <c:formatCode>#,##0_);[Red]\(#,##0\)</c:formatCode>
                <c:ptCount val="21"/>
                <c:pt idx="0">
                  <c:v>1775</c:v>
                </c:pt>
                <c:pt idx="1">
                  <c:v>1776</c:v>
                </c:pt>
                <c:pt idx="2">
                  <c:v>1829</c:v>
                </c:pt>
                <c:pt idx="3">
                  <c:v>1791</c:v>
                </c:pt>
                <c:pt idx="4">
                  <c:v>2328</c:v>
                </c:pt>
                <c:pt idx="5">
                  <c:v>3193</c:v>
                </c:pt>
                <c:pt idx="6">
                  <c:v>2863</c:v>
                </c:pt>
                <c:pt idx="7">
                  <c:v>2847</c:v>
                </c:pt>
                <c:pt idx="8">
                  <c:v>2996</c:v>
                </c:pt>
                <c:pt idx="9">
                  <c:v>3496</c:v>
                </c:pt>
                <c:pt idx="10">
                  <c:v>3694</c:v>
                </c:pt>
                <c:pt idx="11">
                  <c:v>2594</c:v>
                </c:pt>
                <c:pt idx="12">
                  <c:v>1969</c:v>
                </c:pt>
                <c:pt idx="13">
                  <c:v>1880</c:v>
                </c:pt>
                <c:pt idx="14">
                  <c:v>2816</c:v>
                </c:pt>
                <c:pt idx="15">
                  <c:v>2733</c:v>
                </c:pt>
                <c:pt idx="16">
                  <c:v>2207</c:v>
                </c:pt>
                <c:pt idx="17">
                  <c:v>1158</c:v>
                </c:pt>
                <c:pt idx="18">
                  <c:v>395</c:v>
                </c:pt>
                <c:pt idx="19">
                  <c:v>126</c:v>
                </c:pt>
                <c:pt idx="2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0-44D4-A865-DFD9D980E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9799688"/>
        <c:axId val="479801648"/>
      </c:barChart>
      <c:catAx>
        <c:axId val="4797965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7728"/>
        <c:crosses val="autoZero"/>
        <c:auto val="0"/>
        <c:lblAlgn val="ctr"/>
        <c:lblOffset val="0"/>
        <c:tickLblSkip val="1"/>
        <c:noMultiLvlLbl val="0"/>
      </c:catAx>
      <c:valAx>
        <c:axId val="479797728"/>
        <c:scaling>
          <c:orientation val="maxMin"/>
          <c:max val="5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6552"/>
        <c:crossesAt val="1"/>
        <c:crossBetween val="midCat"/>
        <c:majorUnit val="1000"/>
      </c:valAx>
      <c:valAx>
        <c:axId val="479801648"/>
        <c:scaling>
          <c:orientation val="minMax"/>
          <c:max val="5000"/>
          <c:min val="-6000"/>
        </c:scaling>
        <c:delete val="0"/>
        <c:axPos val="t"/>
        <c:numFmt formatCode="#,##0_)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9688"/>
        <c:crosses val="max"/>
        <c:crossBetween val="between"/>
        <c:majorUnit val="1000"/>
      </c:valAx>
      <c:catAx>
        <c:axId val="479799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79801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14</xdr:col>
      <xdr:colOff>0</xdr:colOff>
      <xdr:row>28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32</xdr:row>
      <xdr:rowOff>0</xdr:rowOff>
    </xdr:from>
    <xdr:to>
      <xdr:col>14</xdr:col>
      <xdr:colOff>0</xdr:colOff>
      <xdr:row>55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134592</xdr:colOff>
      <xdr:row>6</xdr:row>
      <xdr:rowOff>64191</xdr:rowOff>
    </xdr:from>
    <xdr:to>
      <xdr:col>1</xdr:col>
      <xdr:colOff>382242</xdr:colOff>
      <xdr:row>7</xdr:row>
      <xdr:rowOff>83241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374788" y="1447387"/>
          <a:ext cx="247650" cy="192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13</xdr:col>
      <xdr:colOff>57150</xdr:colOff>
      <xdr:row>6</xdr:row>
      <xdr:rowOff>85725</xdr:rowOff>
    </xdr:from>
    <xdr:to>
      <xdr:col>14</xdr:col>
      <xdr:colOff>0</xdr:colOff>
      <xdr:row>7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6124575" y="1457325"/>
          <a:ext cx="4286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世帯</a:t>
          </a:r>
        </a:p>
      </xdr:txBody>
    </xdr:sp>
    <xdr:clientData/>
  </xdr:twoCellAnchor>
  <xdr:twoCellAnchor>
    <xdr:from>
      <xdr:col>13</xdr:col>
      <xdr:colOff>58392</xdr:colOff>
      <xdr:row>34</xdr:row>
      <xdr:rowOff>123825</xdr:rowOff>
    </xdr:from>
    <xdr:to>
      <xdr:col>13</xdr:col>
      <xdr:colOff>325092</xdr:colOff>
      <xdr:row>35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6162675" y="6377195"/>
          <a:ext cx="266700" cy="212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</xdr:col>
      <xdr:colOff>125067</xdr:colOff>
      <xdr:row>52</xdr:row>
      <xdr:rowOff>88204</xdr:rowOff>
    </xdr:from>
    <xdr:to>
      <xdr:col>1</xdr:col>
      <xdr:colOff>363192</xdr:colOff>
      <xdr:row>53</xdr:row>
      <xdr:rowOff>126305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365263" y="9472400"/>
          <a:ext cx="238125" cy="212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7">
    <tabColor rgb="FFFF0000"/>
  </sheetPr>
  <dimension ref="B1:N4"/>
  <sheetViews>
    <sheetView tabSelected="1" view="pageBreakPreview" zoomScale="115" zoomScaleNormal="100" zoomScaleSheetLayoutView="115" workbookViewId="0">
      <selection activeCell="B1" sqref="B1"/>
    </sheetView>
  </sheetViews>
  <sheetFormatPr defaultRowHeight="13.5" x14ac:dyDescent="0.15"/>
  <cols>
    <col min="1" max="1" width="3.125" style="2" customWidth="1"/>
    <col min="2" max="14" width="6.375" style="2" customWidth="1"/>
    <col min="15" max="15" width="3.125" style="2" customWidth="1"/>
    <col min="16" max="16384" width="9" style="2"/>
  </cols>
  <sheetData>
    <row r="1" spans="2:14" ht="14.25" thickBot="1" x14ac:dyDescent="0.2"/>
    <row r="2" spans="2:14" ht="39.75" customHeight="1" thickTop="1" thickBot="1" x14ac:dyDescent="0.2">
      <c r="B2" s="5" t="s">
        <v>76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4" ht="13.5" customHeight="1" thickTop="1" x14ac:dyDescent="0.15"/>
    <row r="4" spans="2:14" ht="13.5" customHeight="1" x14ac:dyDescent="0.15"/>
  </sheetData>
  <phoneticPr fontId="10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3"/>
  <dimension ref="A1:L43"/>
  <sheetViews>
    <sheetView view="pageBreakPreview" zoomScaleNormal="100" zoomScaleSheetLayoutView="100" workbookViewId="0">
      <selection activeCell="H1" sqref="H1"/>
    </sheetView>
  </sheetViews>
  <sheetFormatPr defaultRowHeight="13.5" x14ac:dyDescent="0.15"/>
  <cols>
    <col min="1" max="1" width="4.875" style="1" customWidth="1"/>
    <col min="2" max="2" width="10.375" style="1" customWidth="1"/>
    <col min="3" max="9" width="10.75" style="1" customWidth="1"/>
    <col min="10" max="16384" width="9" style="1"/>
  </cols>
  <sheetData>
    <row r="1" spans="1:10" ht="18.75" customHeight="1" x14ac:dyDescent="0.15">
      <c r="A1" s="9" t="s">
        <v>56</v>
      </c>
      <c r="B1" s="6" t="s">
        <v>319</v>
      </c>
      <c r="C1" s="6"/>
      <c r="D1" s="6"/>
      <c r="E1" s="6"/>
      <c r="F1" s="6"/>
      <c r="G1" s="6"/>
      <c r="H1" s="6"/>
      <c r="I1" s="6"/>
    </row>
    <row r="2" spans="1:10" ht="12" customHeight="1" x14ac:dyDescent="0.15">
      <c r="H2" s="187"/>
      <c r="I2" s="187"/>
    </row>
    <row r="3" spans="1:10" s="8" customFormat="1" ht="18" customHeight="1" x14ac:dyDescent="0.15">
      <c r="B3" s="180" t="s">
        <v>1</v>
      </c>
      <c r="C3" s="182" t="s">
        <v>3</v>
      </c>
      <c r="D3" s="182" t="s">
        <v>352</v>
      </c>
      <c r="E3" s="182"/>
      <c r="F3" s="182"/>
      <c r="G3" s="84" t="s">
        <v>4</v>
      </c>
      <c r="H3" s="188" t="s">
        <v>5</v>
      </c>
      <c r="I3" s="189"/>
    </row>
    <row r="4" spans="1:10" s="8" customFormat="1" ht="18" customHeight="1" x14ac:dyDescent="0.15">
      <c r="B4" s="180"/>
      <c r="C4" s="182"/>
      <c r="D4" s="65" t="s">
        <v>6</v>
      </c>
      <c r="E4" s="65" t="s">
        <v>7</v>
      </c>
      <c r="F4" s="65" t="s">
        <v>8</v>
      </c>
      <c r="G4" s="71" t="s">
        <v>9</v>
      </c>
      <c r="H4" s="65" t="s">
        <v>10</v>
      </c>
      <c r="I4" s="66" t="s">
        <v>11</v>
      </c>
      <c r="J4" s="49"/>
    </row>
    <row r="5" spans="1:10" ht="18" customHeight="1" x14ac:dyDescent="0.15">
      <c r="B5" s="85" t="s">
        <v>370</v>
      </c>
      <c r="C5" s="97">
        <v>20516</v>
      </c>
      <c r="D5" s="98">
        <v>68039</v>
      </c>
      <c r="E5" s="97">
        <v>35103</v>
      </c>
      <c r="F5" s="97">
        <v>32936</v>
      </c>
      <c r="G5" s="99">
        <v>3.32</v>
      </c>
      <c r="H5" s="98">
        <v>1132</v>
      </c>
      <c r="I5" s="98">
        <v>3755</v>
      </c>
    </row>
    <row r="6" spans="1:10" ht="18" customHeight="1" x14ac:dyDescent="0.15">
      <c r="B6" s="85" t="s">
        <v>58</v>
      </c>
      <c r="C6" s="97">
        <v>21063</v>
      </c>
      <c r="D6" s="98">
        <v>69182</v>
      </c>
      <c r="E6" s="97">
        <v>35759</v>
      </c>
      <c r="F6" s="97">
        <v>33423</v>
      </c>
      <c r="G6" s="99">
        <v>3.28</v>
      </c>
      <c r="H6" s="98">
        <v>1162</v>
      </c>
      <c r="I6" s="98">
        <v>3818</v>
      </c>
    </row>
    <row r="7" spans="1:10" ht="18" customHeight="1" x14ac:dyDescent="0.15">
      <c r="B7" s="85" t="s">
        <v>59</v>
      </c>
      <c r="C7" s="97">
        <v>21721</v>
      </c>
      <c r="D7" s="98">
        <v>70373</v>
      </c>
      <c r="E7" s="97">
        <v>36390</v>
      </c>
      <c r="F7" s="97">
        <v>33983</v>
      </c>
      <c r="G7" s="99">
        <v>3.24</v>
      </c>
      <c r="H7" s="98">
        <v>1199</v>
      </c>
      <c r="I7" s="98">
        <v>3884</v>
      </c>
    </row>
    <row r="8" spans="1:10" ht="18" customHeight="1" x14ac:dyDescent="0.15">
      <c r="B8" s="85" t="s">
        <v>311</v>
      </c>
      <c r="C8" s="97">
        <v>22250</v>
      </c>
      <c r="D8" s="98">
        <v>71153</v>
      </c>
      <c r="E8" s="97">
        <v>36869</v>
      </c>
      <c r="F8" s="97">
        <v>34284</v>
      </c>
      <c r="G8" s="99">
        <v>3.2</v>
      </c>
      <c r="H8" s="98">
        <v>1228</v>
      </c>
      <c r="I8" s="98">
        <v>3927</v>
      </c>
    </row>
    <row r="9" spans="1:10" ht="18" customHeight="1" x14ac:dyDescent="0.15">
      <c r="B9" s="85" t="s">
        <v>358</v>
      </c>
      <c r="C9" s="97">
        <v>22853</v>
      </c>
      <c r="D9" s="98">
        <v>71991</v>
      </c>
      <c r="E9" s="97">
        <v>37330</v>
      </c>
      <c r="F9" s="97">
        <v>34661</v>
      </c>
      <c r="G9" s="99">
        <v>3.15</v>
      </c>
      <c r="H9" s="98">
        <v>1261</v>
      </c>
      <c r="I9" s="98">
        <v>3973</v>
      </c>
    </row>
    <row r="10" spans="1:10" ht="18" customHeight="1" x14ac:dyDescent="0.15">
      <c r="B10" s="85" t="s">
        <v>363</v>
      </c>
      <c r="C10" s="97">
        <v>23676</v>
      </c>
      <c r="D10" s="98">
        <v>73241</v>
      </c>
      <c r="E10" s="97">
        <v>38100</v>
      </c>
      <c r="F10" s="97">
        <v>35141</v>
      </c>
      <c r="G10" s="99">
        <v>3.09</v>
      </c>
      <c r="H10" s="98">
        <v>1307</v>
      </c>
      <c r="I10" s="98">
        <v>4042</v>
      </c>
    </row>
    <row r="11" spans="1:10" ht="18" customHeight="1" x14ac:dyDescent="0.15">
      <c r="B11" s="85" t="s">
        <v>364</v>
      </c>
      <c r="C11" s="97">
        <v>24256</v>
      </c>
      <c r="D11" s="98">
        <v>73820</v>
      </c>
      <c r="E11" s="97">
        <v>38417</v>
      </c>
      <c r="F11" s="97">
        <v>35403</v>
      </c>
      <c r="G11" s="99">
        <v>3.04</v>
      </c>
      <c r="H11" s="98">
        <v>1339</v>
      </c>
      <c r="I11" s="98">
        <v>4074</v>
      </c>
      <c r="J11" s="50"/>
    </row>
    <row r="12" spans="1:10" ht="18" customHeight="1" x14ac:dyDescent="0.15">
      <c r="B12" s="85" t="s">
        <v>365</v>
      </c>
      <c r="C12" s="97">
        <v>24525</v>
      </c>
      <c r="D12" s="98">
        <v>74135</v>
      </c>
      <c r="E12" s="97">
        <v>38527</v>
      </c>
      <c r="F12" s="97">
        <v>35608</v>
      </c>
      <c r="G12" s="99">
        <v>3.02</v>
      </c>
      <c r="H12" s="98">
        <v>1353</v>
      </c>
      <c r="I12" s="98">
        <v>4091</v>
      </c>
      <c r="J12" s="50"/>
    </row>
    <row r="13" spans="1:10" ht="18" customHeight="1" x14ac:dyDescent="0.15">
      <c r="B13" s="85" t="s">
        <v>314</v>
      </c>
      <c r="C13" s="97">
        <v>24896</v>
      </c>
      <c r="D13" s="98">
        <v>74377</v>
      </c>
      <c r="E13" s="97">
        <v>38596</v>
      </c>
      <c r="F13" s="97">
        <v>35781</v>
      </c>
      <c r="G13" s="99">
        <v>2.99</v>
      </c>
      <c r="H13" s="98">
        <v>1374</v>
      </c>
      <c r="I13" s="98">
        <v>4105</v>
      </c>
      <c r="J13" s="50"/>
    </row>
    <row r="14" spans="1:10" ht="18" customHeight="1" x14ac:dyDescent="0.15">
      <c r="B14" s="85" t="s">
        <v>366</v>
      </c>
      <c r="C14" s="97">
        <v>25361</v>
      </c>
      <c r="D14" s="98">
        <v>74678</v>
      </c>
      <c r="E14" s="97">
        <v>38759</v>
      </c>
      <c r="F14" s="97">
        <v>35919</v>
      </c>
      <c r="G14" s="99">
        <v>2.94</v>
      </c>
      <c r="H14" s="98">
        <v>1400</v>
      </c>
      <c r="I14" s="98">
        <v>4121</v>
      </c>
      <c r="J14" s="50"/>
    </row>
    <row r="15" spans="1:10" ht="18" customHeight="1" x14ac:dyDescent="0.15">
      <c r="B15" s="85" t="s">
        <v>367</v>
      </c>
      <c r="C15" s="97">
        <v>25818</v>
      </c>
      <c r="D15" s="98">
        <v>74910</v>
      </c>
      <c r="E15" s="97">
        <v>38890</v>
      </c>
      <c r="F15" s="97">
        <v>36020</v>
      </c>
      <c r="G15" s="99">
        <v>2.9</v>
      </c>
      <c r="H15" s="98">
        <v>1432</v>
      </c>
      <c r="I15" s="98">
        <v>4155</v>
      </c>
      <c r="J15" s="50"/>
    </row>
    <row r="16" spans="1:10" ht="18" customHeight="1" x14ac:dyDescent="0.15">
      <c r="B16" s="85" t="s">
        <v>60</v>
      </c>
      <c r="C16" s="97">
        <v>26158</v>
      </c>
      <c r="D16" s="98">
        <v>75018</v>
      </c>
      <c r="E16" s="97">
        <v>38954</v>
      </c>
      <c r="F16" s="97">
        <v>36064</v>
      </c>
      <c r="G16" s="99">
        <v>2.87</v>
      </c>
      <c r="H16" s="98">
        <v>1451</v>
      </c>
      <c r="I16" s="98">
        <v>4161</v>
      </c>
      <c r="J16" s="50"/>
    </row>
    <row r="17" spans="2:12" ht="18" customHeight="1" x14ac:dyDescent="0.15">
      <c r="B17" s="85" t="s">
        <v>61</v>
      </c>
      <c r="C17" s="97">
        <v>26536</v>
      </c>
      <c r="D17" s="98">
        <v>74949</v>
      </c>
      <c r="E17" s="97">
        <v>38980</v>
      </c>
      <c r="F17" s="97">
        <v>35969</v>
      </c>
      <c r="G17" s="99">
        <v>2.82</v>
      </c>
      <c r="H17" s="98">
        <v>1472</v>
      </c>
      <c r="I17" s="98">
        <v>4157</v>
      </c>
      <c r="J17" s="50"/>
    </row>
    <row r="18" spans="2:12" ht="18" customHeight="1" x14ac:dyDescent="0.15">
      <c r="B18" s="85" t="s">
        <v>62</v>
      </c>
      <c r="C18" s="97">
        <v>26773</v>
      </c>
      <c r="D18" s="98">
        <v>74878</v>
      </c>
      <c r="E18" s="97">
        <v>38903</v>
      </c>
      <c r="F18" s="97">
        <v>35975</v>
      </c>
      <c r="G18" s="99">
        <v>2.8</v>
      </c>
      <c r="H18" s="98">
        <v>1485</v>
      </c>
      <c r="I18" s="98">
        <v>4153</v>
      </c>
      <c r="J18" s="50"/>
      <c r="L18" s="50"/>
    </row>
    <row r="19" spans="2:12" ht="18" customHeight="1" x14ac:dyDescent="0.15">
      <c r="B19" s="85" t="s">
        <v>63</v>
      </c>
      <c r="C19" s="97">
        <v>27229</v>
      </c>
      <c r="D19" s="98">
        <v>75104</v>
      </c>
      <c r="E19" s="97">
        <v>39040</v>
      </c>
      <c r="F19" s="97">
        <v>36064</v>
      </c>
      <c r="G19" s="99">
        <v>2.76</v>
      </c>
      <c r="H19" s="98">
        <v>1510</v>
      </c>
      <c r="I19" s="98">
        <v>4166</v>
      </c>
      <c r="J19" s="50"/>
      <c r="L19" s="50"/>
    </row>
    <row r="20" spans="2:12" ht="18" customHeight="1" x14ac:dyDescent="0.15">
      <c r="B20" s="85" t="s">
        <v>64</v>
      </c>
      <c r="C20" s="97">
        <v>27741</v>
      </c>
      <c r="D20" s="98">
        <v>75340</v>
      </c>
      <c r="E20" s="97">
        <v>39176</v>
      </c>
      <c r="F20" s="97">
        <v>36164</v>
      </c>
      <c r="G20" s="99">
        <v>2.72</v>
      </c>
      <c r="H20" s="98">
        <v>1539</v>
      </c>
      <c r="I20" s="98">
        <v>4179</v>
      </c>
      <c r="J20" s="50"/>
      <c r="L20" s="50"/>
    </row>
    <row r="21" spans="2:12" ht="18" customHeight="1" x14ac:dyDescent="0.15">
      <c r="B21" s="85" t="s">
        <v>65</v>
      </c>
      <c r="C21" s="97">
        <v>28165</v>
      </c>
      <c r="D21" s="98">
        <v>75589</v>
      </c>
      <c r="E21" s="97">
        <v>39260</v>
      </c>
      <c r="F21" s="97">
        <v>36329</v>
      </c>
      <c r="G21" s="99">
        <v>2.68</v>
      </c>
      <c r="H21" s="98">
        <v>1562</v>
      </c>
      <c r="I21" s="98">
        <v>4192</v>
      </c>
      <c r="J21" s="50"/>
      <c r="L21" s="50"/>
    </row>
    <row r="22" spans="2:12" ht="18" customHeight="1" x14ac:dyDescent="0.15">
      <c r="B22" s="85" t="s">
        <v>66</v>
      </c>
      <c r="C22" s="97">
        <v>28862</v>
      </c>
      <c r="D22" s="98">
        <v>76121</v>
      </c>
      <c r="E22" s="97">
        <v>39527</v>
      </c>
      <c r="F22" s="97">
        <v>36594</v>
      </c>
      <c r="G22" s="99">
        <v>2.64</v>
      </c>
      <c r="H22" s="98">
        <v>1601</v>
      </c>
      <c r="I22" s="98">
        <v>4222</v>
      </c>
      <c r="J22" s="50"/>
      <c r="L22" s="50"/>
    </row>
    <row r="23" spans="2:12" ht="18" customHeight="1" x14ac:dyDescent="0.15">
      <c r="B23" s="85" t="s">
        <v>67</v>
      </c>
      <c r="C23" s="97">
        <v>29190</v>
      </c>
      <c r="D23" s="98">
        <v>76132</v>
      </c>
      <c r="E23" s="97">
        <v>39498</v>
      </c>
      <c r="F23" s="97">
        <v>36634</v>
      </c>
      <c r="G23" s="99">
        <v>2.61</v>
      </c>
      <c r="H23" s="98">
        <v>1619</v>
      </c>
      <c r="I23" s="98">
        <v>4223</v>
      </c>
      <c r="J23" s="50"/>
      <c r="L23" s="50"/>
    </row>
    <row r="24" spans="2:12" ht="18" customHeight="1" x14ac:dyDescent="0.15">
      <c r="B24" s="85" t="s">
        <v>68</v>
      </c>
      <c r="C24" s="98">
        <v>30108</v>
      </c>
      <c r="D24" s="98">
        <v>77303</v>
      </c>
      <c r="E24" s="98">
        <v>40149</v>
      </c>
      <c r="F24" s="98">
        <v>37154</v>
      </c>
      <c r="G24" s="99">
        <v>2.57</v>
      </c>
      <c r="H24" s="98">
        <v>1670</v>
      </c>
      <c r="I24" s="98">
        <v>4287</v>
      </c>
      <c r="J24" s="50"/>
      <c r="L24" s="50"/>
    </row>
    <row r="25" spans="2:12" ht="18" customHeight="1" x14ac:dyDescent="0.15">
      <c r="B25" s="85" t="s">
        <v>69</v>
      </c>
      <c r="C25" s="98">
        <v>31232</v>
      </c>
      <c r="D25" s="98">
        <v>78852</v>
      </c>
      <c r="E25" s="98">
        <v>40991</v>
      </c>
      <c r="F25" s="98">
        <v>37861</v>
      </c>
      <c r="G25" s="99">
        <v>2.52</v>
      </c>
      <c r="H25" s="98">
        <v>1732</v>
      </c>
      <c r="I25" s="98">
        <v>4373</v>
      </c>
      <c r="J25" s="50"/>
      <c r="L25" s="50"/>
    </row>
    <row r="26" spans="2:12" ht="18" customHeight="1" x14ac:dyDescent="0.15">
      <c r="B26" s="85" t="s">
        <v>70</v>
      </c>
      <c r="C26" s="98">
        <v>32195</v>
      </c>
      <c r="D26" s="98">
        <v>80012</v>
      </c>
      <c r="E26" s="98">
        <v>41663</v>
      </c>
      <c r="F26" s="98">
        <v>38349</v>
      </c>
      <c r="G26" s="99">
        <v>2.4900000000000002</v>
      </c>
      <c r="H26" s="98">
        <v>1786</v>
      </c>
      <c r="I26" s="98">
        <v>4438</v>
      </c>
      <c r="J26" s="50"/>
      <c r="L26" s="50"/>
    </row>
    <row r="27" spans="2:12" ht="18" customHeight="1" x14ac:dyDescent="0.15">
      <c r="B27" s="85" t="s">
        <v>71</v>
      </c>
      <c r="C27" s="98">
        <v>33199</v>
      </c>
      <c r="D27" s="98">
        <v>81693</v>
      </c>
      <c r="E27" s="98">
        <v>42472</v>
      </c>
      <c r="F27" s="98">
        <v>39221</v>
      </c>
      <c r="G27" s="99">
        <v>2.46</v>
      </c>
      <c r="H27" s="98">
        <v>1841</v>
      </c>
      <c r="I27" s="98">
        <v>4531</v>
      </c>
      <c r="J27" s="50"/>
      <c r="L27" s="50"/>
    </row>
    <row r="28" spans="2:12" ht="18" customHeight="1" x14ac:dyDescent="0.15">
      <c r="B28" s="85" t="s">
        <v>72</v>
      </c>
      <c r="C28" s="98">
        <v>33856</v>
      </c>
      <c r="D28" s="98">
        <v>82440</v>
      </c>
      <c r="E28" s="98">
        <v>42788</v>
      </c>
      <c r="F28" s="98">
        <v>39652</v>
      </c>
      <c r="G28" s="99">
        <v>2.44</v>
      </c>
      <c r="H28" s="98">
        <v>1878</v>
      </c>
      <c r="I28" s="98">
        <v>4572</v>
      </c>
      <c r="J28" s="50"/>
      <c r="L28" s="50"/>
    </row>
    <row r="29" spans="2:12" ht="18" customHeight="1" x14ac:dyDescent="0.15">
      <c r="B29" s="85" t="s">
        <v>73</v>
      </c>
      <c r="C29" s="98">
        <v>34298</v>
      </c>
      <c r="D29" s="98">
        <v>82813</v>
      </c>
      <c r="E29" s="98">
        <v>42939</v>
      </c>
      <c r="F29" s="98">
        <v>39874</v>
      </c>
      <c r="G29" s="99">
        <v>2.41</v>
      </c>
      <c r="H29" s="98">
        <v>1902</v>
      </c>
      <c r="I29" s="98">
        <v>4593</v>
      </c>
      <c r="J29" s="50"/>
      <c r="L29" s="50"/>
    </row>
    <row r="30" spans="2:12" ht="18" customHeight="1" x14ac:dyDescent="0.15">
      <c r="B30" s="85" t="s">
        <v>74</v>
      </c>
      <c r="C30" s="98">
        <v>35225</v>
      </c>
      <c r="D30" s="98">
        <v>83819</v>
      </c>
      <c r="E30" s="98">
        <v>43484</v>
      </c>
      <c r="F30" s="98">
        <v>40335</v>
      </c>
      <c r="G30" s="99">
        <v>2.38</v>
      </c>
      <c r="H30" s="98">
        <v>1954</v>
      </c>
      <c r="I30" s="98">
        <v>4649</v>
      </c>
      <c r="J30" s="50"/>
      <c r="L30" s="50"/>
    </row>
    <row r="31" spans="2:12" s="20" customFormat="1" ht="18" customHeight="1" x14ac:dyDescent="0.15">
      <c r="B31" s="85" t="s">
        <v>75</v>
      </c>
      <c r="C31" s="98">
        <v>35793</v>
      </c>
      <c r="D31" s="98">
        <v>84224</v>
      </c>
      <c r="E31" s="98">
        <v>43680</v>
      </c>
      <c r="F31" s="98">
        <v>40544</v>
      </c>
      <c r="G31" s="99">
        <v>2.35</v>
      </c>
      <c r="H31" s="98">
        <v>1985</v>
      </c>
      <c r="I31" s="98">
        <v>4671</v>
      </c>
      <c r="J31" s="50"/>
      <c r="K31" s="1"/>
      <c r="L31" s="50"/>
    </row>
    <row r="32" spans="2:12" ht="18" customHeight="1" x14ac:dyDescent="0.15">
      <c r="B32" s="85" t="s">
        <v>54</v>
      </c>
      <c r="C32" s="98">
        <v>36599</v>
      </c>
      <c r="D32" s="98">
        <v>84936</v>
      </c>
      <c r="E32" s="98">
        <v>44052</v>
      </c>
      <c r="F32" s="98">
        <v>40884</v>
      </c>
      <c r="G32" s="99">
        <v>2.3199999999999998</v>
      </c>
      <c r="H32" s="98">
        <v>2030</v>
      </c>
      <c r="I32" s="98">
        <v>4711</v>
      </c>
      <c r="J32" s="50"/>
      <c r="L32" s="50"/>
    </row>
    <row r="33" spans="2:12" ht="18" customHeight="1" x14ac:dyDescent="0.15">
      <c r="B33" s="85" t="s">
        <v>47</v>
      </c>
      <c r="C33" s="98">
        <v>37445</v>
      </c>
      <c r="D33" s="98">
        <v>85653</v>
      </c>
      <c r="E33" s="98">
        <v>44451</v>
      </c>
      <c r="F33" s="98">
        <v>41202</v>
      </c>
      <c r="G33" s="99">
        <v>2.29</v>
      </c>
      <c r="H33" s="98">
        <v>2078</v>
      </c>
      <c r="I33" s="98">
        <v>4753</v>
      </c>
      <c r="J33" s="50"/>
      <c r="L33" s="50"/>
    </row>
    <row r="34" spans="2:12" ht="18" customHeight="1" x14ac:dyDescent="0.15">
      <c r="B34" s="85" t="s">
        <v>48</v>
      </c>
      <c r="C34" s="98">
        <v>38366</v>
      </c>
      <c r="D34" s="98">
        <v>86294</v>
      </c>
      <c r="E34" s="98">
        <v>44863</v>
      </c>
      <c r="F34" s="98">
        <v>41431</v>
      </c>
      <c r="G34" s="99">
        <v>2.25</v>
      </c>
      <c r="H34" s="98">
        <v>2129</v>
      </c>
      <c r="I34" s="98">
        <v>4789</v>
      </c>
      <c r="J34" s="50"/>
      <c r="L34" s="50"/>
    </row>
    <row r="35" spans="2:12" ht="18" customHeight="1" x14ac:dyDescent="0.15">
      <c r="B35" s="85" t="s">
        <v>49</v>
      </c>
      <c r="C35" s="98">
        <v>39704</v>
      </c>
      <c r="D35" s="98">
        <v>87527</v>
      </c>
      <c r="E35" s="98">
        <v>45490</v>
      </c>
      <c r="F35" s="98">
        <v>42037</v>
      </c>
      <c r="G35" s="99">
        <v>2.2000000000000002</v>
      </c>
      <c r="H35" s="98">
        <v>2203</v>
      </c>
      <c r="I35" s="98">
        <v>4857</v>
      </c>
      <c r="J35" s="50"/>
      <c r="L35" s="50"/>
    </row>
    <row r="36" spans="2:12" ht="18" customHeight="1" x14ac:dyDescent="0.15">
      <c r="B36" s="85" t="s">
        <v>53</v>
      </c>
      <c r="C36" s="86">
        <v>41243</v>
      </c>
      <c r="D36" s="100">
        <v>89212</v>
      </c>
      <c r="E36" s="100">
        <v>46354</v>
      </c>
      <c r="F36" s="100">
        <v>42858</v>
      </c>
      <c r="G36" s="101">
        <v>2.16</v>
      </c>
      <c r="H36" s="100">
        <v>2289</v>
      </c>
      <c r="I36" s="100">
        <v>4951</v>
      </c>
    </row>
    <row r="37" spans="2:12" ht="18" customHeight="1" x14ac:dyDescent="0.15">
      <c r="B37" s="85" t="s">
        <v>57</v>
      </c>
      <c r="C37" s="86">
        <v>42871</v>
      </c>
      <c r="D37" s="100">
        <v>91148</v>
      </c>
      <c r="E37" s="100">
        <v>47325</v>
      </c>
      <c r="F37" s="100">
        <v>43823</v>
      </c>
      <c r="G37" s="101">
        <v>2.13</v>
      </c>
      <c r="H37" s="100">
        <v>2379</v>
      </c>
      <c r="I37" s="100">
        <v>5058</v>
      </c>
    </row>
    <row r="38" spans="2:12" ht="18" customHeight="1" x14ac:dyDescent="0.15">
      <c r="B38" s="85" t="s">
        <v>55</v>
      </c>
      <c r="C38" s="98">
        <v>43824</v>
      </c>
      <c r="D38" s="98">
        <v>92262</v>
      </c>
      <c r="E38" s="98">
        <v>47851</v>
      </c>
      <c r="F38" s="98">
        <v>44411</v>
      </c>
      <c r="G38" s="99">
        <v>2.11</v>
      </c>
      <c r="H38" s="98">
        <v>2432</v>
      </c>
      <c r="I38" s="98">
        <v>5120</v>
      </c>
    </row>
    <row r="39" spans="2:12" s="20" customFormat="1" ht="18" customHeight="1" x14ac:dyDescent="0.15">
      <c r="B39" s="85" t="s">
        <v>358</v>
      </c>
      <c r="C39" s="98">
        <v>44482</v>
      </c>
      <c r="D39" s="98">
        <v>92496</v>
      </c>
      <c r="E39" s="98">
        <v>48029</v>
      </c>
      <c r="F39" s="98">
        <v>44467</v>
      </c>
      <c r="G39" s="99">
        <v>2.08</v>
      </c>
      <c r="H39" s="98">
        <v>2468</v>
      </c>
      <c r="I39" s="98">
        <v>5133</v>
      </c>
    </row>
    <row r="40" spans="2:12" s="20" customFormat="1" ht="18" customHeight="1" x14ac:dyDescent="0.15">
      <c r="B40" s="85" t="s">
        <v>363</v>
      </c>
      <c r="C40" s="98">
        <v>44663</v>
      </c>
      <c r="D40" s="98">
        <v>92042</v>
      </c>
      <c r="E40" s="98">
        <v>47736</v>
      </c>
      <c r="F40" s="98">
        <v>44306</v>
      </c>
      <c r="G40" s="99">
        <v>2.06</v>
      </c>
      <c r="H40" s="98">
        <v>2479</v>
      </c>
      <c r="I40" s="98">
        <v>5108</v>
      </c>
    </row>
    <row r="41" spans="2:12" s="20" customFormat="1" ht="18" customHeight="1" x14ac:dyDescent="0.15">
      <c r="B41" s="106" t="s">
        <v>364</v>
      </c>
      <c r="C41" s="107">
        <v>45447</v>
      </c>
      <c r="D41" s="107">
        <v>92527</v>
      </c>
      <c r="E41" s="107">
        <v>48044</v>
      </c>
      <c r="F41" s="107">
        <v>44483</v>
      </c>
      <c r="G41" s="108">
        <f>ROUND(D41/C41,2)</f>
        <v>2.04</v>
      </c>
      <c r="H41" s="107">
        <f t="shared" ref="H41:I41" si="0">ROUND(C41/18.02,0)</f>
        <v>2522</v>
      </c>
      <c r="I41" s="107">
        <f t="shared" si="0"/>
        <v>5135</v>
      </c>
    </row>
    <row r="42" spans="2:12" ht="18" customHeight="1" x14ac:dyDescent="0.15">
      <c r="B42" s="63" t="s">
        <v>378</v>
      </c>
      <c r="C42" s="63"/>
      <c r="D42" s="63"/>
      <c r="E42" s="63"/>
      <c r="F42" s="63"/>
      <c r="G42" s="63"/>
      <c r="H42" s="63"/>
      <c r="I42" s="63"/>
    </row>
    <row r="43" spans="2:12" ht="15" customHeight="1" x14ac:dyDescent="0.15">
      <c r="B43" s="63" t="s">
        <v>371</v>
      </c>
      <c r="C43" s="63"/>
      <c r="D43" s="63"/>
      <c r="E43" s="63"/>
      <c r="F43" s="63"/>
      <c r="G43" s="63"/>
      <c r="H43" s="63"/>
      <c r="I43" s="63"/>
    </row>
  </sheetData>
  <customSheetViews>
    <customSheetView guid="{499EFEED-8286-4845-A121-435A7A306641}" showPageBreaks="1" fitToPage="1" printArea="1" hiddenColumns="1" view="pageBreakPreview">
      <pane xSplit="4" ySplit="4" topLeftCell="E5" activePane="bottomRight" state="frozen"/>
      <selection pane="bottomRight"/>
      <pageMargins left="0.78740157480314965" right="0.78740157480314965" top="0.98425196850393704" bottom="0.98425196850393704" header="0.51181102362204722" footer="0.51181102362204722"/>
      <printOptions horizontalCentered="1"/>
      <pageSetup paperSize="9" scale="98" firstPageNumber="4294963191" orientation="portrait"/>
      <headerFooter alignWithMargins="0">
        <oddHeader>&amp;L&amp;"ＭＳ Ｐ明朝,斜体"&amp;10人　　　口</oddHeader>
        <oddFooter>&amp;C－6－</oddFooter>
      </headerFooter>
    </customSheetView>
  </customSheetViews>
  <mergeCells count="5">
    <mergeCell ref="H2:I2"/>
    <mergeCell ref="B3:B4"/>
    <mergeCell ref="D3:F3"/>
    <mergeCell ref="C3:C4"/>
    <mergeCell ref="H3:I3"/>
  </mergeCells>
  <phoneticPr fontId="10"/>
  <hyperlinks>
    <hyperlink ref="A1" location="目次!C10" display="目次" xr:uid="{00000000-0004-0000-0800-000000000000}"/>
  </hyperlinks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>
    <oddFooter>&amp;C&amp;"ＭＳ Ｐ明朝,標準"&amp;A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0"/>
  <dimension ref="A1:AL56"/>
  <sheetViews>
    <sheetView view="pageBreakPreview" zoomScaleNormal="100" zoomScaleSheetLayoutView="100" workbookViewId="0">
      <selection activeCell="H1" sqref="H1"/>
    </sheetView>
  </sheetViews>
  <sheetFormatPr defaultRowHeight="12.75" x14ac:dyDescent="0.15"/>
  <cols>
    <col min="1" max="1" width="5.25" style="3" bestFit="1" customWidth="1"/>
    <col min="2" max="2" width="1.375" style="3" customWidth="1"/>
    <col min="3" max="33" width="2.625" style="3" customWidth="1"/>
    <col min="34" max="34" width="2.375" style="3" customWidth="1"/>
    <col min="35" max="35" width="1.375" style="3" customWidth="1"/>
    <col min="36" max="37" width="9" style="3"/>
    <col min="38" max="38" width="9" style="3" customWidth="1"/>
    <col min="39" max="16384" width="9" style="3"/>
  </cols>
  <sheetData>
    <row r="1" spans="1:34" ht="18" customHeight="1" x14ac:dyDescent="0.15">
      <c r="A1" s="9" t="s">
        <v>56</v>
      </c>
      <c r="C1" s="41" t="s">
        <v>321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103" t="s">
        <v>351</v>
      </c>
    </row>
    <row r="2" spans="1:34" ht="7.5" customHeight="1" x14ac:dyDescent="0.2"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34" ht="14.25" customHeight="1" x14ac:dyDescent="0.15">
      <c r="C3" s="216" t="s">
        <v>82</v>
      </c>
      <c r="D3" s="217"/>
      <c r="E3" s="216" t="s">
        <v>43</v>
      </c>
      <c r="F3" s="216"/>
      <c r="G3" s="218" t="s">
        <v>44</v>
      </c>
      <c r="H3" s="217"/>
      <c r="I3" s="216" t="s">
        <v>45</v>
      </c>
      <c r="J3" s="217"/>
      <c r="K3" s="218" t="s">
        <v>82</v>
      </c>
      <c r="L3" s="217"/>
      <c r="M3" s="216" t="s">
        <v>43</v>
      </c>
      <c r="N3" s="216"/>
      <c r="O3" s="218" t="s">
        <v>44</v>
      </c>
      <c r="P3" s="217"/>
      <c r="Q3" s="216" t="s">
        <v>45</v>
      </c>
      <c r="R3" s="217"/>
      <c r="S3" s="218" t="s">
        <v>82</v>
      </c>
      <c r="T3" s="217"/>
      <c r="U3" s="216" t="s">
        <v>43</v>
      </c>
      <c r="V3" s="216"/>
      <c r="W3" s="218" t="s">
        <v>44</v>
      </c>
      <c r="X3" s="217"/>
      <c r="Y3" s="216" t="s">
        <v>45</v>
      </c>
      <c r="Z3" s="217"/>
      <c r="AA3" s="218" t="s">
        <v>82</v>
      </c>
      <c r="AB3" s="217"/>
      <c r="AC3" s="216" t="s">
        <v>43</v>
      </c>
      <c r="AD3" s="216"/>
      <c r="AE3" s="218" t="s">
        <v>44</v>
      </c>
      <c r="AF3" s="217"/>
      <c r="AG3" s="216" t="s">
        <v>45</v>
      </c>
      <c r="AH3" s="216"/>
    </row>
    <row r="4" spans="1:34" ht="14.25" customHeight="1" x14ac:dyDescent="0.15">
      <c r="C4" s="215">
        <v>0</v>
      </c>
      <c r="D4" s="214"/>
      <c r="E4" s="215">
        <f>SUM(G4:J4)</f>
        <v>691</v>
      </c>
      <c r="F4" s="215"/>
      <c r="G4" s="215">
        <v>366</v>
      </c>
      <c r="H4" s="215"/>
      <c r="I4" s="215">
        <v>325</v>
      </c>
      <c r="J4" s="214"/>
      <c r="K4" s="213">
        <v>25</v>
      </c>
      <c r="L4" s="214"/>
      <c r="M4" s="215">
        <f>SUM(O4:R4)</f>
        <v>1234</v>
      </c>
      <c r="N4" s="215"/>
      <c r="O4" s="215">
        <v>628</v>
      </c>
      <c r="P4" s="215"/>
      <c r="Q4" s="215">
        <v>606</v>
      </c>
      <c r="R4" s="214"/>
      <c r="S4" s="213">
        <v>50</v>
      </c>
      <c r="T4" s="214"/>
      <c r="U4" s="215">
        <f>SUM(W4:Z4)</f>
        <v>1753</v>
      </c>
      <c r="V4" s="215"/>
      <c r="W4" s="215">
        <v>957</v>
      </c>
      <c r="X4" s="215"/>
      <c r="Y4" s="215">
        <v>796</v>
      </c>
      <c r="Z4" s="214"/>
      <c r="AA4" s="213">
        <v>75</v>
      </c>
      <c r="AB4" s="214"/>
      <c r="AC4" s="215">
        <f>SUM(AE4:AH4)</f>
        <v>1264</v>
      </c>
      <c r="AD4" s="215"/>
      <c r="AE4" s="215">
        <v>586</v>
      </c>
      <c r="AF4" s="215"/>
      <c r="AG4" s="215">
        <v>678</v>
      </c>
      <c r="AH4" s="215"/>
    </row>
    <row r="5" spans="1:34" ht="14.25" customHeight="1" x14ac:dyDescent="0.15">
      <c r="C5" s="215">
        <v>1</v>
      </c>
      <c r="D5" s="214"/>
      <c r="E5" s="215">
        <f>SUM(G5:J5)</f>
        <v>772</v>
      </c>
      <c r="F5" s="215"/>
      <c r="G5" s="215">
        <v>400</v>
      </c>
      <c r="H5" s="215"/>
      <c r="I5" s="215">
        <v>372</v>
      </c>
      <c r="J5" s="214"/>
      <c r="K5" s="213">
        <v>26</v>
      </c>
      <c r="L5" s="214"/>
      <c r="M5" s="215">
        <f>SUM(O5:R5)</f>
        <v>1336</v>
      </c>
      <c r="N5" s="215"/>
      <c r="O5" s="215">
        <v>707</v>
      </c>
      <c r="P5" s="215"/>
      <c r="Q5" s="215">
        <v>629</v>
      </c>
      <c r="R5" s="214"/>
      <c r="S5" s="213">
        <v>51</v>
      </c>
      <c r="T5" s="214"/>
      <c r="U5" s="215">
        <f>SUM(W5:Z5)</f>
        <v>1698</v>
      </c>
      <c r="V5" s="215"/>
      <c r="W5" s="215">
        <v>916</v>
      </c>
      <c r="X5" s="215"/>
      <c r="Y5" s="215">
        <v>782</v>
      </c>
      <c r="Z5" s="214"/>
      <c r="AA5" s="213">
        <v>76</v>
      </c>
      <c r="AB5" s="214"/>
      <c r="AC5" s="215">
        <f>SUM(AE5:AH5)</f>
        <v>1044</v>
      </c>
      <c r="AD5" s="215"/>
      <c r="AE5" s="215">
        <v>482</v>
      </c>
      <c r="AF5" s="215"/>
      <c r="AG5" s="215">
        <v>562</v>
      </c>
      <c r="AH5" s="215"/>
    </row>
    <row r="6" spans="1:34" ht="14.25" customHeight="1" x14ac:dyDescent="0.15">
      <c r="C6" s="215">
        <v>2</v>
      </c>
      <c r="D6" s="214"/>
      <c r="E6" s="215">
        <f t="shared" ref="E6:E28" si="0">SUM(G6:J6)</f>
        <v>698</v>
      </c>
      <c r="F6" s="215"/>
      <c r="G6" s="215">
        <v>355</v>
      </c>
      <c r="H6" s="215"/>
      <c r="I6" s="215">
        <v>343</v>
      </c>
      <c r="J6" s="214"/>
      <c r="K6" s="213">
        <v>27</v>
      </c>
      <c r="L6" s="214"/>
      <c r="M6" s="215">
        <f t="shared" ref="M6:M28" si="1">SUM(O6:R6)</f>
        <v>1287</v>
      </c>
      <c r="N6" s="215"/>
      <c r="O6" s="215">
        <v>662</v>
      </c>
      <c r="P6" s="215"/>
      <c r="Q6" s="215">
        <v>625</v>
      </c>
      <c r="R6" s="214"/>
      <c r="S6" s="213">
        <v>52</v>
      </c>
      <c r="T6" s="214"/>
      <c r="U6" s="215">
        <f t="shared" ref="U6:U28" si="2">SUM(W6:Z6)</f>
        <v>1687</v>
      </c>
      <c r="V6" s="215"/>
      <c r="W6" s="215">
        <v>956</v>
      </c>
      <c r="X6" s="215"/>
      <c r="Y6" s="215">
        <v>731</v>
      </c>
      <c r="Z6" s="214"/>
      <c r="AA6" s="213">
        <v>77</v>
      </c>
      <c r="AB6" s="214"/>
      <c r="AC6" s="215">
        <f t="shared" ref="AC6:AC28" si="3">SUM(AE6:AH6)</f>
        <v>691</v>
      </c>
      <c r="AD6" s="215"/>
      <c r="AE6" s="215">
        <v>316</v>
      </c>
      <c r="AF6" s="215"/>
      <c r="AG6" s="215">
        <v>375</v>
      </c>
      <c r="AH6" s="215"/>
    </row>
    <row r="7" spans="1:34" ht="14.25" customHeight="1" x14ac:dyDescent="0.15">
      <c r="C7" s="215">
        <v>3</v>
      </c>
      <c r="D7" s="214"/>
      <c r="E7" s="215">
        <f t="shared" si="0"/>
        <v>729</v>
      </c>
      <c r="F7" s="215"/>
      <c r="G7" s="215">
        <v>378</v>
      </c>
      <c r="H7" s="215"/>
      <c r="I7" s="215">
        <v>351</v>
      </c>
      <c r="J7" s="214"/>
      <c r="K7" s="213">
        <v>28</v>
      </c>
      <c r="L7" s="214"/>
      <c r="M7" s="215">
        <f t="shared" si="1"/>
        <v>1365</v>
      </c>
      <c r="N7" s="215"/>
      <c r="O7" s="215">
        <v>707</v>
      </c>
      <c r="P7" s="215"/>
      <c r="Q7" s="215">
        <v>658</v>
      </c>
      <c r="R7" s="214"/>
      <c r="S7" s="213">
        <v>53</v>
      </c>
      <c r="T7" s="214"/>
      <c r="U7" s="215">
        <f t="shared" si="2"/>
        <v>1533</v>
      </c>
      <c r="V7" s="215"/>
      <c r="W7" s="215">
        <v>831</v>
      </c>
      <c r="X7" s="215"/>
      <c r="Y7" s="215">
        <v>702</v>
      </c>
      <c r="Z7" s="214"/>
      <c r="AA7" s="213">
        <v>78</v>
      </c>
      <c r="AB7" s="214"/>
      <c r="AC7" s="215">
        <f t="shared" si="3"/>
        <v>934</v>
      </c>
      <c r="AD7" s="215"/>
      <c r="AE7" s="215">
        <v>418</v>
      </c>
      <c r="AF7" s="215"/>
      <c r="AG7" s="215">
        <v>516</v>
      </c>
      <c r="AH7" s="215"/>
    </row>
    <row r="8" spans="1:34" ht="14.25" customHeight="1" x14ac:dyDescent="0.15">
      <c r="C8" s="215">
        <v>4</v>
      </c>
      <c r="D8" s="214"/>
      <c r="E8" s="215">
        <f t="shared" si="0"/>
        <v>759</v>
      </c>
      <c r="F8" s="215"/>
      <c r="G8" s="215">
        <v>375</v>
      </c>
      <c r="H8" s="215"/>
      <c r="I8" s="215">
        <v>384</v>
      </c>
      <c r="J8" s="214"/>
      <c r="K8" s="213">
        <v>29</v>
      </c>
      <c r="L8" s="214"/>
      <c r="M8" s="215">
        <f t="shared" si="1"/>
        <v>1390</v>
      </c>
      <c r="N8" s="215"/>
      <c r="O8" s="215">
        <v>715</v>
      </c>
      <c r="P8" s="215"/>
      <c r="Q8" s="215">
        <v>675</v>
      </c>
      <c r="R8" s="214"/>
      <c r="S8" s="213">
        <v>54</v>
      </c>
      <c r="T8" s="214"/>
      <c r="U8" s="215">
        <f t="shared" si="2"/>
        <v>1479</v>
      </c>
      <c r="V8" s="215"/>
      <c r="W8" s="215">
        <v>796</v>
      </c>
      <c r="X8" s="215"/>
      <c r="Y8" s="215">
        <v>683</v>
      </c>
      <c r="Z8" s="214"/>
      <c r="AA8" s="213">
        <v>79</v>
      </c>
      <c r="AB8" s="214"/>
      <c r="AC8" s="215">
        <f t="shared" si="3"/>
        <v>1065</v>
      </c>
      <c r="AD8" s="215"/>
      <c r="AE8" s="215">
        <v>463</v>
      </c>
      <c r="AF8" s="215"/>
      <c r="AG8" s="215">
        <v>602</v>
      </c>
      <c r="AH8" s="215"/>
    </row>
    <row r="9" spans="1:34" ht="14.25" customHeight="1" x14ac:dyDescent="0.15">
      <c r="C9" s="215">
        <v>5</v>
      </c>
      <c r="D9" s="214"/>
      <c r="E9" s="215">
        <f t="shared" si="0"/>
        <v>760</v>
      </c>
      <c r="F9" s="215"/>
      <c r="G9" s="215">
        <v>393</v>
      </c>
      <c r="H9" s="215"/>
      <c r="I9" s="215">
        <v>367</v>
      </c>
      <c r="J9" s="214"/>
      <c r="K9" s="213">
        <v>30</v>
      </c>
      <c r="L9" s="214"/>
      <c r="M9" s="215">
        <f t="shared" si="1"/>
        <v>1275</v>
      </c>
      <c r="N9" s="215"/>
      <c r="O9" s="215">
        <v>675</v>
      </c>
      <c r="P9" s="215"/>
      <c r="Q9" s="215">
        <v>600</v>
      </c>
      <c r="R9" s="214"/>
      <c r="S9" s="213">
        <v>55</v>
      </c>
      <c r="T9" s="214"/>
      <c r="U9" s="215">
        <f t="shared" si="2"/>
        <v>1371</v>
      </c>
      <c r="V9" s="215"/>
      <c r="W9" s="215">
        <v>771</v>
      </c>
      <c r="X9" s="215"/>
      <c r="Y9" s="215">
        <v>600</v>
      </c>
      <c r="Z9" s="214"/>
      <c r="AA9" s="213">
        <v>80</v>
      </c>
      <c r="AB9" s="214"/>
      <c r="AC9" s="215">
        <f t="shared" si="3"/>
        <v>926</v>
      </c>
      <c r="AD9" s="215"/>
      <c r="AE9" s="215">
        <v>420</v>
      </c>
      <c r="AF9" s="215"/>
      <c r="AG9" s="215">
        <v>506</v>
      </c>
      <c r="AH9" s="215"/>
    </row>
    <row r="10" spans="1:34" ht="14.25" customHeight="1" x14ac:dyDescent="0.15">
      <c r="C10" s="215">
        <v>6</v>
      </c>
      <c r="D10" s="214"/>
      <c r="E10" s="215">
        <f t="shared" si="0"/>
        <v>706</v>
      </c>
      <c r="F10" s="215"/>
      <c r="G10" s="215">
        <v>340</v>
      </c>
      <c r="H10" s="215"/>
      <c r="I10" s="215">
        <v>366</v>
      </c>
      <c r="J10" s="214"/>
      <c r="K10" s="213">
        <v>31</v>
      </c>
      <c r="L10" s="214"/>
      <c r="M10" s="215">
        <f t="shared" si="1"/>
        <v>1336</v>
      </c>
      <c r="N10" s="215"/>
      <c r="O10" s="215">
        <v>767</v>
      </c>
      <c r="P10" s="215"/>
      <c r="Q10" s="215">
        <v>569</v>
      </c>
      <c r="R10" s="214"/>
      <c r="S10" s="213">
        <v>56</v>
      </c>
      <c r="T10" s="214"/>
      <c r="U10" s="215">
        <f t="shared" si="2"/>
        <v>1162</v>
      </c>
      <c r="V10" s="215"/>
      <c r="W10" s="215">
        <v>632</v>
      </c>
      <c r="X10" s="215"/>
      <c r="Y10" s="215">
        <v>530</v>
      </c>
      <c r="Z10" s="214"/>
      <c r="AA10" s="213">
        <v>81</v>
      </c>
      <c r="AB10" s="214"/>
      <c r="AC10" s="215">
        <f t="shared" si="3"/>
        <v>910</v>
      </c>
      <c r="AD10" s="215"/>
      <c r="AE10" s="215">
        <v>409</v>
      </c>
      <c r="AF10" s="215"/>
      <c r="AG10" s="215">
        <v>501</v>
      </c>
      <c r="AH10" s="215"/>
    </row>
    <row r="11" spans="1:34" ht="14.25" customHeight="1" x14ac:dyDescent="0.15">
      <c r="C11" s="215">
        <v>7</v>
      </c>
      <c r="D11" s="214"/>
      <c r="E11" s="215">
        <f t="shared" si="0"/>
        <v>751</v>
      </c>
      <c r="F11" s="215"/>
      <c r="G11" s="215">
        <v>397</v>
      </c>
      <c r="H11" s="215"/>
      <c r="I11" s="215">
        <v>354</v>
      </c>
      <c r="J11" s="214"/>
      <c r="K11" s="213">
        <v>32</v>
      </c>
      <c r="L11" s="214"/>
      <c r="M11" s="215">
        <f t="shared" si="1"/>
        <v>1287</v>
      </c>
      <c r="N11" s="215"/>
      <c r="O11" s="215">
        <v>681</v>
      </c>
      <c r="P11" s="215"/>
      <c r="Q11" s="215">
        <v>606</v>
      </c>
      <c r="R11" s="214"/>
      <c r="S11" s="213">
        <v>57</v>
      </c>
      <c r="T11" s="214"/>
      <c r="U11" s="215">
        <f t="shared" si="2"/>
        <v>1232</v>
      </c>
      <c r="V11" s="215"/>
      <c r="W11" s="215">
        <v>673</v>
      </c>
      <c r="X11" s="215"/>
      <c r="Y11" s="215">
        <v>559</v>
      </c>
      <c r="Z11" s="214"/>
      <c r="AA11" s="213">
        <v>82</v>
      </c>
      <c r="AB11" s="214"/>
      <c r="AC11" s="215">
        <f t="shared" si="3"/>
        <v>839</v>
      </c>
      <c r="AD11" s="215"/>
      <c r="AE11" s="215">
        <v>376</v>
      </c>
      <c r="AF11" s="215"/>
      <c r="AG11" s="215">
        <v>463</v>
      </c>
      <c r="AH11" s="215"/>
    </row>
    <row r="12" spans="1:34" ht="14.25" customHeight="1" x14ac:dyDescent="0.15">
      <c r="C12" s="215">
        <v>8</v>
      </c>
      <c r="D12" s="214"/>
      <c r="E12" s="215">
        <f t="shared" si="0"/>
        <v>718</v>
      </c>
      <c r="F12" s="215"/>
      <c r="G12" s="215">
        <v>357</v>
      </c>
      <c r="H12" s="215"/>
      <c r="I12" s="215">
        <v>361</v>
      </c>
      <c r="J12" s="214"/>
      <c r="K12" s="213">
        <v>33</v>
      </c>
      <c r="L12" s="214"/>
      <c r="M12" s="215">
        <f t="shared" si="1"/>
        <v>1177</v>
      </c>
      <c r="N12" s="215"/>
      <c r="O12" s="215">
        <v>631</v>
      </c>
      <c r="P12" s="215"/>
      <c r="Q12" s="215">
        <v>546</v>
      </c>
      <c r="R12" s="214"/>
      <c r="S12" s="213">
        <v>58</v>
      </c>
      <c r="T12" s="214"/>
      <c r="U12" s="215">
        <f t="shared" si="2"/>
        <v>1148</v>
      </c>
      <c r="V12" s="215"/>
      <c r="W12" s="215">
        <v>649</v>
      </c>
      <c r="X12" s="215"/>
      <c r="Y12" s="215">
        <v>499</v>
      </c>
      <c r="Z12" s="214"/>
      <c r="AA12" s="213">
        <v>83</v>
      </c>
      <c r="AB12" s="214"/>
      <c r="AC12" s="215">
        <f t="shared" si="3"/>
        <v>708</v>
      </c>
      <c r="AD12" s="215"/>
      <c r="AE12" s="215">
        <v>288</v>
      </c>
      <c r="AF12" s="215"/>
      <c r="AG12" s="215">
        <v>420</v>
      </c>
      <c r="AH12" s="215"/>
    </row>
    <row r="13" spans="1:34" ht="14.25" customHeight="1" x14ac:dyDescent="0.15">
      <c r="C13" s="215">
        <v>9</v>
      </c>
      <c r="D13" s="214"/>
      <c r="E13" s="215">
        <f t="shared" si="0"/>
        <v>683</v>
      </c>
      <c r="F13" s="215"/>
      <c r="G13" s="215">
        <v>355</v>
      </c>
      <c r="H13" s="215"/>
      <c r="I13" s="215">
        <v>328</v>
      </c>
      <c r="J13" s="214"/>
      <c r="K13" s="213">
        <v>34</v>
      </c>
      <c r="L13" s="214"/>
      <c r="M13" s="215">
        <f t="shared" si="1"/>
        <v>1224</v>
      </c>
      <c r="N13" s="215"/>
      <c r="O13" s="215">
        <v>682</v>
      </c>
      <c r="P13" s="215"/>
      <c r="Q13" s="215">
        <v>542</v>
      </c>
      <c r="R13" s="214"/>
      <c r="S13" s="213">
        <v>59</v>
      </c>
      <c r="T13" s="214"/>
      <c r="U13" s="215">
        <f t="shared" si="2"/>
        <v>934</v>
      </c>
      <c r="V13" s="215"/>
      <c r="W13" s="215">
        <v>528</v>
      </c>
      <c r="X13" s="215"/>
      <c r="Y13" s="215">
        <v>406</v>
      </c>
      <c r="Z13" s="214"/>
      <c r="AA13" s="213">
        <v>84</v>
      </c>
      <c r="AB13" s="214"/>
      <c r="AC13" s="215">
        <f t="shared" si="3"/>
        <v>584</v>
      </c>
      <c r="AD13" s="215"/>
      <c r="AE13" s="215">
        <v>267</v>
      </c>
      <c r="AF13" s="215"/>
      <c r="AG13" s="215">
        <v>317</v>
      </c>
      <c r="AH13" s="215"/>
    </row>
    <row r="14" spans="1:34" ht="14.25" customHeight="1" x14ac:dyDescent="0.15">
      <c r="C14" s="215">
        <v>10</v>
      </c>
      <c r="D14" s="214"/>
      <c r="E14" s="215">
        <f t="shared" si="0"/>
        <v>755</v>
      </c>
      <c r="F14" s="215"/>
      <c r="G14" s="215">
        <v>400</v>
      </c>
      <c r="H14" s="215"/>
      <c r="I14" s="215">
        <v>355</v>
      </c>
      <c r="J14" s="214"/>
      <c r="K14" s="213">
        <v>35</v>
      </c>
      <c r="L14" s="214"/>
      <c r="M14" s="215">
        <f t="shared" si="1"/>
        <v>1289</v>
      </c>
      <c r="N14" s="215"/>
      <c r="O14" s="215">
        <v>711</v>
      </c>
      <c r="P14" s="215"/>
      <c r="Q14" s="215">
        <v>578</v>
      </c>
      <c r="R14" s="214"/>
      <c r="S14" s="213">
        <v>60</v>
      </c>
      <c r="T14" s="214"/>
      <c r="U14" s="215">
        <f t="shared" si="2"/>
        <v>948</v>
      </c>
      <c r="V14" s="215"/>
      <c r="W14" s="215">
        <v>527</v>
      </c>
      <c r="X14" s="215"/>
      <c r="Y14" s="215">
        <v>421</v>
      </c>
      <c r="Z14" s="214"/>
      <c r="AA14" s="213">
        <v>85</v>
      </c>
      <c r="AB14" s="214"/>
      <c r="AC14" s="215">
        <f t="shared" si="3"/>
        <v>551</v>
      </c>
      <c r="AD14" s="215"/>
      <c r="AE14" s="215">
        <v>250</v>
      </c>
      <c r="AF14" s="215"/>
      <c r="AG14" s="215">
        <v>301</v>
      </c>
      <c r="AH14" s="215"/>
    </row>
    <row r="15" spans="1:34" ht="14.25" customHeight="1" x14ac:dyDescent="0.15">
      <c r="C15" s="215">
        <v>11</v>
      </c>
      <c r="D15" s="214"/>
      <c r="E15" s="215">
        <f t="shared" si="0"/>
        <v>723</v>
      </c>
      <c r="F15" s="215"/>
      <c r="G15" s="215">
        <v>380</v>
      </c>
      <c r="H15" s="215"/>
      <c r="I15" s="215">
        <v>343</v>
      </c>
      <c r="J15" s="214"/>
      <c r="K15" s="213">
        <v>36</v>
      </c>
      <c r="L15" s="214"/>
      <c r="M15" s="215">
        <f t="shared" si="1"/>
        <v>1216</v>
      </c>
      <c r="N15" s="215"/>
      <c r="O15" s="215">
        <v>663</v>
      </c>
      <c r="P15" s="215"/>
      <c r="Q15" s="215">
        <v>553</v>
      </c>
      <c r="R15" s="214"/>
      <c r="S15" s="213">
        <v>61</v>
      </c>
      <c r="T15" s="214"/>
      <c r="U15" s="215">
        <f t="shared" si="2"/>
        <v>884</v>
      </c>
      <c r="V15" s="215"/>
      <c r="W15" s="215">
        <v>474</v>
      </c>
      <c r="X15" s="215"/>
      <c r="Y15" s="215">
        <v>410</v>
      </c>
      <c r="Z15" s="214"/>
      <c r="AA15" s="213">
        <v>86</v>
      </c>
      <c r="AB15" s="214"/>
      <c r="AC15" s="215">
        <f t="shared" si="3"/>
        <v>443</v>
      </c>
      <c r="AD15" s="215"/>
      <c r="AE15" s="215">
        <v>179</v>
      </c>
      <c r="AF15" s="215"/>
      <c r="AG15" s="215">
        <v>264</v>
      </c>
      <c r="AH15" s="215"/>
    </row>
    <row r="16" spans="1:34" ht="14.25" customHeight="1" x14ac:dyDescent="0.15">
      <c r="C16" s="215">
        <v>12</v>
      </c>
      <c r="D16" s="214"/>
      <c r="E16" s="215">
        <f t="shared" si="0"/>
        <v>769</v>
      </c>
      <c r="F16" s="215"/>
      <c r="G16" s="215">
        <v>390</v>
      </c>
      <c r="H16" s="215"/>
      <c r="I16" s="215">
        <v>379</v>
      </c>
      <c r="J16" s="214"/>
      <c r="K16" s="213">
        <v>37</v>
      </c>
      <c r="L16" s="214"/>
      <c r="M16" s="215">
        <f t="shared" si="1"/>
        <v>1232</v>
      </c>
      <c r="N16" s="215"/>
      <c r="O16" s="215">
        <v>671</v>
      </c>
      <c r="P16" s="215"/>
      <c r="Q16" s="215">
        <v>561</v>
      </c>
      <c r="R16" s="214"/>
      <c r="S16" s="213">
        <v>62</v>
      </c>
      <c r="T16" s="214"/>
      <c r="U16" s="215">
        <f t="shared" si="2"/>
        <v>808</v>
      </c>
      <c r="V16" s="215"/>
      <c r="W16" s="215">
        <v>427</v>
      </c>
      <c r="X16" s="215"/>
      <c r="Y16" s="215">
        <v>381</v>
      </c>
      <c r="Z16" s="214"/>
      <c r="AA16" s="213">
        <v>87</v>
      </c>
      <c r="AB16" s="214"/>
      <c r="AC16" s="215">
        <f t="shared" si="3"/>
        <v>445</v>
      </c>
      <c r="AD16" s="215"/>
      <c r="AE16" s="215">
        <v>205</v>
      </c>
      <c r="AF16" s="215"/>
      <c r="AG16" s="215">
        <v>240</v>
      </c>
      <c r="AH16" s="215"/>
    </row>
    <row r="17" spans="3:34" ht="14.25" customHeight="1" x14ac:dyDescent="0.15">
      <c r="C17" s="215">
        <v>13</v>
      </c>
      <c r="D17" s="214"/>
      <c r="E17" s="215">
        <f t="shared" si="0"/>
        <v>717</v>
      </c>
      <c r="F17" s="215"/>
      <c r="G17" s="215">
        <v>369</v>
      </c>
      <c r="H17" s="215"/>
      <c r="I17" s="215">
        <v>348</v>
      </c>
      <c r="J17" s="214"/>
      <c r="K17" s="213">
        <v>38</v>
      </c>
      <c r="L17" s="214"/>
      <c r="M17" s="215">
        <f t="shared" si="1"/>
        <v>1266</v>
      </c>
      <c r="N17" s="215"/>
      <c r="O17" s="215">
        <v>692</v>
      </c>
      <c r="P17" s="215"/>
      <c r="Q17" s="215">
        <v>574</v>
      </c>
      <c r="R17" s="214"/>
      <c r="S17" s="213">
        <v>63</v>
      </c>
      <c r="T17" s="214"/>
      <c r="U17" s="215">
        <f t="shared" si="2"/>
        <v>814</v>
      </c>
      <c r="V17" s="215"/>
      <c r="W17" s="215">
        <v>451</v>
      </c>
      <c r="X17" s="215"/>
      <c r="Y17" s="215">
        <v>363</v>
      </c>
      <c r="Z17" s="214"/>
      <c r="AA17" s="213">
        <v>88</v>
      </c>
      <c r="AB17" s="214"/>
      <c r="AC17" s="215">
        <f t="shared" si="3"/>
        <v>310</v>
      </c>
      <c r="AD17" s="215"/>
      <c r="AE17" s="215">
        <v>108</v>
      </c>
      <c r="AF17" s="215"/>
      <c r="AG17" s="215">
        <v>202</v>
      </c>
      <c r="AH17" s="215"/>
    </row>
    <row r="18" spans="3:34" ht="14.25" customHeight="1" x14ac:dyDescent="0.15">
      <c r="C18" s="215">
        <v>14</v>
      </c>
      <c r="D18" s="214"/>
      <c r="E18" s="215">
        <f t="shared" si="0"/>
        <v>833</v>
      </c>
      <c r="F18" s="215"/>
      <c r="G18" s="215">
        <v>429</v>
      </c>
      <c r="H18" s="215"/>
      <c r="I18" s="215">
        <v>404</v>
      </c>
      <c r="J18" s="214"/>
      <c r="K18" s="213">
        <v>39</v>
      </c>
      <c r="L18" s="214"/>
      <c r="M18" s="215">
        <f t="shared" si="1"/>
        <v>1240</v>
      </c>
      <c r="N18" s="215"/>
      <c r="O18" s="215">
        <v>659</v>
      </c>
      <c r="P18" s="215"/>
      <c r="Q18" s="215">
        <v>581</v>
      </c>
      <c r="R18" s="214"/>
      <c r="S18" s="213">
        <v>64</v>
      </c>
      <c r="T18" s="214"/>
      <c r="U18" s="215">
        <f t="shared" si="2"/>
        <v>832</v>
      </c>
      <c r="V18" s="215"/>
      <c r="W18" s="215">
        <v>438</v>
      </c>
      <c r="X18" s="215"/>
      <c r="Y18" s="215">
        <v>394</v>
      </c>
      <c r="Z18" s="214"/>
      <c r="AA18" s="213">
        <v>89</v>
      </c>
      <c r="AB18" s="214"/>
      <c r="AC18" s="215">
        <f t="shared" si="3"/>
        <v>252</v>
      </c>
      <c r="AD18" s="215"/>
      <c r="AE18" s="215">
        <v>101</v>
      </c>
      <c r="AF18" s="215"/>
      <c r="AG18" s="215">
        <v>151</v>
      </c>
      <c r="AH18" s="215"/>
    </row>
    <row r="19" spans="3:34" ht="14.25" customHeight="1" x14ac:dyDescent="0.15">
      <c r="C19" s="215">
        <v>15</v>
      </c>
      <c r="D19" s="214"/>
      <c r="E19" s="215">
        <f t="shared" si="0"/>
        <v>746</v>
      </c>
      <c r="F19" s="215"/>
      <c r="G19" s="215">
        <v>406</v>
      </c>
      <c r="H19" s="215"/>
      <c r="I19" s="215">
        <v>340</v>
      </c>
      <c r="J19" s="214"/>
      <c r="K19" s="213">
        <v>40</v>
      </c>
      <c r="L19" s="214"/>
      <c r="M19" s="215">
        <f t="shared" si="1"/>
        <v>1313</v>
      </c>
      <c r="N19" s="215"/>
      <c r="O19" s="215">
        <v>705</v>
      </c>
      <c r="P19" s="215"/>
      <c r="Q19" s="215">
        <v>608</v>
      </c>
      <c r="R19" s="214"/>
      <c r="S19" s="213">
        <v>65</v>
      </c>
      <c r="T19" s="214"/>
      <c r="U19" s="215">
        <f t="shared" si="2"/>
        <v>797</v>
      </c>
      <c r="V19" s="215"/>
      <c r="W19" s="215">
        <v>415</v>
      </c>
      <c r="X19" s="215"/>
      <c r="Y19" s="215">
        <v>382</v>
      </c>
      <c r="Z19" s="214"/>
      <c r="AA19" s="213">
        <v>90</v>
      </c>
      <c r="AB19" s="214"/>
      <c r="AC19" s="215">
        <f t="shared" si="3"/>
        <v>188</v>
      </c>
      <c r="AD19" s="215"/>
      <c r="AE19" s="215">
        <v>70</v>
      </c>
      <c r="AF19" s="215"/>
      <c r="AG19" s="215">
        <v>118</v>
      </c>
      <c r="AH19" s="215"/>
    </row>
    <row r="20" spans="3:34" ht="14.25" customHeight="1" x14ac:dyDescent="0.15">
      <c r="C20" s="215">
        <v>16</v>
      </c>
      <c r="D20" s="214"/>
      <c r="E20" s="215">
        <f t="shared" si="0"/>
        <v>752</v>
      </c>
      <c r="F20" s="215"/>
      <c r="G20" s="215">
        <v>403</v>
      </c>
      <c r="H20" s="215"/>
      <c r="I20" s="215">
        <v>349</v>
      </c>
      <c r="J20" s="214"/>
      <c r="K20" s="213">
        <v>41</v>
      </c>
      <c r="L20" s="214"/>
      <c r="M20" s="215">
        <f t="shared" si="1"/>
        <v>1198</v>
      </c>
      <c r="N20" s="215"/>
      <c r="O20" s="215">
        <v>655</v>
      </c>
      <c r="P20" s="215"/>
      <c r="Q20" s="215">
        <v>543</v>
      </c>
      <c r="R20" s="214"/>
      <c r="S20" s="213">
        <v>66</v>
      </c>
      <c r="T20" s="214"/>
      <c r="U20" s="215">
        <f t="shared" si="2"/>
        <v>749</v>
      </c>
      <c r="V20" s="215"/>
      <c r="W20" s="215">
        <v>404</v>
      </c>
      <c r="X20" s="215"/>
      <c r="Y20" s="215">
        <v>345</v>
      </c>
      <c r="Z20" s="214"/>
      <c r="AA20" s="213">
        <v>91</v>
      </c>
      <c r="AB20" s="214"/>
      <c r="AC20" s="215">
        <f t="shared" si="3"/>
        <v>160</v>
      </c>
      <c r="AD20" s="215"/>
      <c r="AE20" s="215">
        <v>57</v>
      </c>
      <c r="AF20" s="215"/>
      <c r="AG20" s="215">
        <v>103</v>
      </c>
      <c r="AH20" s="215"/>
    </row>
    <row r="21" spans="3:34" ht="14.25" customHeight="1" x14ac:dyDescent="0.15">
      <c r="C21" s="215">
        <v>17</v>
      </c>
      <c r="D21" s="214"/>
      <c r="E21" s="215">
        <f t="shared" si="0"/>
        <v>753</v>
      </c>
      <c r="F21" s="215"/>
      <c r="G21" s="215">
        <v>390</v>
      </c>
      <c r="H21" s="215"/>
      <c r="I21" s="215">
        <v>363</v>
      </c>
      <c r="J21" s="214"/>
      <c r="K21" s="213">
        <v>42</v>
      </c>
      <c r="L21" s="214"/>
      <c r="M21" s="215">
        <f t="shared" si="1"/>
        <v>1292</v>
      </c>
      <c r="N21" s="215"/>
      <c r="O21" s="215">
        <v>715</v>
      </c>
      <c r="P21" s="215"/>
      <c r="Q21" s="215">
        <v>577</v>
      </c>
      <c r="R21" s="214"/>
      <c r="S21" s="213">
        <v>67</v>
      </c>
      <c r="T21" s="214"/>
      <c r="U21" s="215">
        <f t="shared" si="2"/>
        <v>729</v>
      </c>
      <c r="V21" s="215"/>
      <c r="W21" s="215">
        <v>378</v>
      </c>
      <c r="X21" s="215"/>
      <c r="Y21" s="215">
        <v>351</v>
      </c>
      <c r="Z21" s="214"/>
      <c r="AA21" s="213">
        <v>92</v>
      </c>
      <c r="AB21" s="214"/>
      <c r="AC21" s="215">
        <f t="shared" si="3"/>
        <v>116</v>
      </c>
      <c r="AD21" s="215"/>
      <c r="AE21" s="215">
        <v>42</v>
      </c>
      <c r="AF21" s="215"/>
      <c r="AG21" s="215">
        <v>74</v>
      </c>
      <c r="AH21" s="215"/>
    </row>
    <row r="22" spans="3:34" ht="14.25" customHeight="1" x14ac:dyDescent="0.15">
      <c r="C22" s="215">
        <v>18</v>
      </c>
      <c r="D22" s="214"/>
      <c r="E22" s="215">
        <f t="shared" si="0"/>
        <v>742</v>
      </c>
      <c r="F22" s="215"/>
      <c r="G22" s="215">
        <v>382</v>
      </c>
      <c r="H22" s="215"/>
      <c r="I22" s="215">
        <v>360</v>
      </c>
      <c r="J22" s="214"/>
      <c r="K22" s="213">
        <v>43</v>
      </c>
      <c r="L22" s="214"/>
      <c r="M22" s="215">
        <f t="shared" si="1"/>
        <v>1274</v>
      </c>
      <c r="N22" s="215"/>
      <c r="O22" s="215">
        <v>677</v>
      </c>
      <c r="P22" s="215"/>
      <c r="Q22" s="215">
        <v>597</v>
      </c>
      <c r="R22" s="214"/>
      <c r="S22" s="213">
        <v>68</v>
      </c>
      <c r="T22" s="214"/>
      <c r="U22" s="215">
        <f t="shared" si="2"/>
        <v>783</v>
      </c>
      <c r="V22" s="215"/>
      <c r="W22" s="215">
        <v>397</v>
      </c>
      <c r="X22" s="215"/>
      <c r="Y22" s="215">
        <v>386</v>
      </c>
      <c r="Z22" s="214"/>
      <c r="AA22" s="213">
        <v>93</v>
      </c>
      <c r="AB22" s="214"/>
      <c r="AC22" s="215">
        <f t="shared" si="3"/>
        <v>80</v>
      </c>
      <c r="AD22" s="215"/>
      <c r="AE22" s="215">
        <v>19</v>
      </c>
      <c r="AF22" s="215"/>
      <c r="AG22" s="215">
        <v>61</v>
      </c>
      <c r="AH22" s="215"/>
    </row>
    <row r="23" spans="3:34" ht="14.25" customHeight="1" x14ac:dyDescent="0.15">
      <c r="C23" s="215">
        <v>19</v>
      </c>
      <c r="D23" s="214"/>
      <c r="E23" s="215">
        <f t="shared" si="0"/>
        <v>790</v>
      </c>
      <c r="F23" s="215"/>
      <c r="G23" s="215">
        <v>411</v>
      </c>
      <c r="H23" s="215"/>
      <c r="I23" s="215">
        <v>379</v>
      </c>
      <c r="J23" s="214"/>
      <c r="K23" s="213">
        <v>44</v>
      </c>
      <c r="L23" s="214"/>
      <c r="M23" s="215">
        <f t="shared" si="1"/>
        <v>1411</v>
      </c>
      <c r="N23" s="215"/>
      <c r="O23" s="215">
        <v>740</v>
      </c>
      <c r="P23" s="215"/>
      <c r="Q23" s="215">
        <v>671</v>
      </c>
      <c r="R23" s="214"/>
      <c r="S23" s="213">
        <v>69</v>
      </c>
      <c r="T23" s="214"/>
      <c r="U23" s="215">
        <f t="shared" si="2"/>
        <v>841</v>
      </c>
      <c r="V23" s="215"/>
      <c r="W23" s="215">
        <v>425</v>
      </c>
      <c r="X23" s="215"/>
      <c r="Y23" s="215">
        <v>416</v>
      </c>
      <c r="Z23" s="214"/>
      <c r="AA23" s="213">
        <v>94</v>
      </c>
      <c r="AB23" s="214"/>
      <c r="AC23" s="215">
        <f t="shared" si="3"/>
        <v>57</v>
      </c>
      <c r="AD23" s="215"/>
      <c r="AE23" s="215">
        <v>18</v>
      </c>
      <c r="AF23" s="215"/>
      <c r="AG23" s="215">
        <v>39</v>
      </c>
      <c r="AH23" s="215"/>
    </row>
    <row r="24" spans="3:34" ht="14.25" customHeight="1" x14ac:dyDescent="0.15">
      <c r="C24" s="215">
        <v>20</v>
      </c>
      <c r="D24" s="214"/>
      <c r="E24" s="215">
        <f t="shared" si="0"/>
        <v>823</v>
      </c>
      <c r="F24" s="215"/>
      <c r="G24" s="215">
        <v>441</v>
      </c>
      <c r="H24" s="215"/>
      <c r="I24" s="215">
        <v>382</v>
      </c>
      <c r="J24" s="214"/>
      <c r="K24" s="213">
        <v>45</v>
      </c>
      <c r="L24" s="214"/>
      <c r="M24" s="215">
        <f t="shared" si="1"/>
        <v>1371</v>
      </c>
      <c r="N24" s="215"/>
      <c r="O24" s="215">
        <v>754</v>
      </c>
      <c r="P24" s="215"/>
      <c r="Q24" s="215">
        <v>617</v>
      </c>
      <c r="R24" s="214"/>
      <c r="S24" s="213">
        <v>70</v>
      </c>
      <c r="T24" s="214"/>
      <c r="U24" s="215">
        <f t="shared" si="2"/>
        <v>857</v>
      </c>
      <c r="V24" s="215"/>
      <c r="W24" s="215">
        <v>409</v>
      </c>
      <c r="X24" s="215"/>
      <c r="Y24" s="215">
        <v>448</v>
      </c>
      <c r="Z24" s="214"/>
      <c r="AA24" s="213">
        <v>95</v>
      </c>
      <c r="AB24" s="214"/>
      <c r="AC24" s="215">
        <f t="shared" si="3"/>
        <v>50</v>
      </c>
      <c r="AD24" s="215"/>
      <c r="AE24" s="215">
        <v>9</v>
      </c>
      <c r="AF24" s="215"/>
      <c r="AG24" s="215">
        <v>41</v>
      </c>
      <c r="AH24" s="215"/>
    </row>
    <row r="25" spans="3:34" ht="14.25" customHeight="1" x14ac:dyDescent="0.15">
      <c r="C25" s="215">
        <v>21</v>
      </c>
      <c r="D25" s="214"/>
      <c r="E25" s="215">
        <f t="shared" si="0"/>
        <v>931</v>
      </c>
      <c r="F25" s="215"/>
      <c r="G25" s="215">
        <v>489</v>
      </c>
      <c r="H25" s="215"/>
      <c r="I25" s="215">
        <v>442</v>
      </c>
      <c r="J25" s="214"/>
      <c r="K25" s="213">
        <v>46</v>
      </c>
      <c r="L25" s="214"/>
      <c r="M25" s="215">
        <f t="shared" si="1"/>
        <v>1487</v>
      </c>
      <c r="N25" s="215"/>
      <c r="O25" s="215">
        <v>803</v>
      </c>
      <c r="P25" s="215"/>
      <c r="Q25" s="215">
        <v>684</v>
      </c>
      <c r="R25" s="214"/>
      <c r="S25" s="213">
        <v>71</v>
      </c>
      <c r="T25" s="214"/>
      <c r="U25" s="215">
        <f t="shared" si="2"/>
        <v>1015</v>
      </c>
      <c r="V25" s="215"/>
      <c r="W25" s="215">
        <v>479</v>
      </c>
      <c r="X25" s="215"/>
      <c r="Y25" s="215">
        <v>536</v>
      </c>
      <c r="Z25" s="214"/>
      <c r="AA25" s="213">
        <v>96</v>
      </c>
      <c r="AB25" s="214"/>
      <c r="AC25" s="215">
        <f t="shared" si="3"/>
        <v>52</v>
      </c>
      <c r="AD25" s="215"/>
      <c r="AE25" s="215">
        <v>10</v>
      </c>
      <c r="AF25" s="215"/>
      <c r="AG25" s="215">
        <v>42</v>
      </c>
      <c r="AH25" s="215"/>
    </row>
    <row r="26" spans="3:34" ht="14.25" customHeight="1" x14ac:dyDescent="0.15">
      <c r="C26" s="215">
        <v>22</v>
      </c>
      <c r="D26" s="214"/>
      <c r="E26" s="215">
        <f t="shared" si="0"/>
        <v>1066</v>
      </c>
      <c r="F26" s="215"/>
      <c r="G26" s="215">
        <v>571</v>
      </c>
      <c r="H26" s="215"/>
      <c r="I26" s="215">
        <v>495</v>
      </c>
      <c r="J26" s="214"/>
      <c r="K26" s="213">
        <v>47</v>
      </c>
      <c r="L26" s="214"/>
      <c r="M26" s="215">
        <f t="shared" si="1"/>
        <v>1534</v>
      </c>
      <c r="N26" s="215"/>
      <c r="O26" s="215">
        <v>866</v>
      </c>
      <c r="P26" s="215"/>
      <c r="Q26" s="215">
        <v>668</v>
      </c>
      <c r="R26" s="214"/>
      <c r="S26" s="213">
        <v>72</v>
      </c>
      <c r="T26" s="214"/>
      <c r="U26" s="215">
        <f t="shared" si="2"/>
        <v>1118</v>
      </c>
      <c r="V26" s="215"/>
      <c r="W26" s="215">
        <v>521</v>
      </c>
      <c r="X26" s="215"/>
      <c r="Y26" s="215">
        <v>597</v>
      </c>
      <c r="Z26" s="214"/>
      <c r="AA26" s="213">
        <v>97</v>
      </c>
      <c r="AB26" s="214"/>
      <c r="AC26" s="215">
        <f t="shared" si="3"/>
        <v>31</v>
      </c>
      <c r="AD26" s="215"/>
      <c r="AE26" s="215">
        <v>5</v>
      </c>
      <c r="AF26" s="215"/>
      <c r="AG26" s="215">
        <v>26</v>
      </c>
      <c r="AH26" s="215"/>
    </row>
    <row r="27" spans="3:34" ht="14.25" customHeight="1" x14ac:dyDescent="0.15">
      <c r="C27" s="215">
        <v>23</v>
      </c>
      <c r="D27" s="214"/>
      <c r="E27" s="215">
        <f t="shared" si="0"/>
        <v>1072</v>
      </c>
      <c r="F27" s="215"/>
      <c r="G27" s="215">
        <v>590</v>
      </c>
      <c r="H27" s="215"/>
      <c r="I27" s="215">
        <v>482</v>
      </c>
      <c r="J27" s="214"/>
      <c r="K27" s="213">
        <v>48</v>
      </c>
      <c r="L27" s="214"/>
      <c r="M27" s="215">
        <f t="shared" si="1"/>
        <v>1636</v>
      </c>
      <c r="N27" s="215"/>
      <c r="O27" s="215">
        <v>885</v>
      </c>
      <c r="P27" s="215"/>
      <c r="Q27" s="215">
        <v>751</v>
      </c>
      <c r="R27" s="214"/>
      <c r="S27" s="213">
        <v>73</v>
      </c>
      <c r="T27" s="214"/>
      <c r="U27" s="215">
        <f t="shared" si="2"/>
        <v>1166</v>
      </c>
      <c r="V27" s="215"/>
      <c r="W27" s="215">
        <v>553</v>
      </c>
      <c r="X27" s="215"/>
      <c r="Y27" s="215">
        <v>613</v>
      </c>
      <c r="Z27" s="214"/>
      <c r="AA27" s="213">
        <v>98</v>
      </c>
      <c r="AB27" s="214"/>
      <c r="AC27" s="215">
        <f t="shared" si="3"/>
        <v>6</v>
      </c>
      <c r="AD27" s="215"/>
      <c r="AE27" s="215">
        <v>0</v>
      </c>
      <c r="AF27" s="215"/>
      <c r="AG27" s="215">
        <v>6</v>
      </c>
      <c r="AH27" s="215"/>
    </row>
    <row r="28" spans="3:34" ht="14.25" customHeight="1" x14ac:dyDescent="0.15">
      <c r="C28" s="209">
        <v>24</v>
      </c>
      <c r="D28" s="207"/>
      <c r="E28" s="208">
        <f t="shared" si="0"/>
        <v>1156</v>
      </c>
      <c r="F28" s="209"/>
      <c r="G28" s="209">
        <v>629</v>
      </c>
      <c r="H28" s="209"/>
      <c r="I28" s="209">
        <v>527</v>
      </c>
      <c r="J28" s="207"/>
      <c r="K28" s="206">
        <v>49</v>
      </c>
      <c r="L28" s="207"/>
      <c r="M28" s="208">
        <f t="shared" si="1"/>
        <v>1721</v>
      </c>
      <c r="N28" s="209"/>
      <c r="O28" s="209">
        <v>945</v>
      </c>
      <c r="P28" s="209"/>
      <c r="Q28" s="209">
        <v>776</v>
      </c>
      <c r="R28" s="207"/>
      <c r="S28" s="206">
        <v>74</v>
      </c>
      <c r="T28" s="207"/>
      <c r="U28" s="208">
        <f t="shared" si="2"/>
        <v>1165</v>
      </c>
      <c r="V28" s="209"/>
      <c r="W28" s="209">
        <v>543</v>
      </c>
      <c r="X28" s="209"/>
      <c r="Y28" s="209">
        <v>622</v>
      </c>
      <c r="Z28" s="207"/>
      <c r="AA28" s="206">
        <v>99</v>
      </c>
      <c r="AB28" s="207"/>
      <c r="AC28" s="208">
        <f t="shared" si="3"/>
        <v>12</v>
      </c>
      <c r="AD28" s="209"/>
      <c r="AE28" s="209">
        <v>1</v>
      </c>
      <c r="AF28" s="209"/>
      <c r="AG28" s="209">
        <v>11</v>
      </c>
      <c r="AH28" s="209"/>
    </row>
    <row r="29" spans="3:34" ht="14.25" customHeight="1" x14ac:dyDescent="0.15">
      <c r="C29" s="21" t="s">
        <v>372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210" t="s">
        <v>83</v>
      </c>
      <c r="AB29" s="211"/>
      <c r="AC29" s="208">
        <f t="shared" ref="AC29" si="4">SUM(AE29:AH29)</f>
        <v>20</v>
      </c>
      <c r="AD29" s="209"/>
      <c r="AE29" s="212">
        <v>3</v>
      </c>
      <c r="AF29" s="212"/>
      <c r="AG29" s="212">
        <v>17</v>
      </c>
      <c r="AH29" s="212"/>
    </row>
    <row r="30" spans="3:34" ht="8.25" customHeight="1" x14ac:dyDescent="0.15"/>
    <row r="31" spans="3:34" ht="18" customHeight="1" x14ac:dyDescent="0.2">
      <c r="C31" s="6" t="s">
        <v>322</v>
      </c>
      <c r="D31" s="42"/>
      <c r="E31" s="42"/>
      <c r="F31" s="42"/>
      <c r="G31" s="45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6"/>
      <c r="S31" s="42"/>
      <c r="T31" s="42"/>
      <c r="U31" s="164"/>
      <c r="V31" s="164"/>
      <c r="W31" s="164"/>
      <c r="X31" s="165"/>
      <c r="Y31" s="42"/>
      <c r="Z31" s="42"/>
      <c r="AA31" s="42"/>
      <c r="AB31" s="164"/>
      <c r="AC31" s="42"/>
      <c r="AD31" s="42"/>
      <c r="AE31" s="165"/>
      <c r="AF31" s="42"/>
      <c r="AG31" s="42"/>
      <c r="AH31" s="103" t="s">
        <v>351</v>
      </c>
    </row>
    <row r="32" spans="3:34" ht="7.5" customHeight="1" x14ac:dyDescent="0.2">
      <c r="C32" s="42"/>
      <c r="D32" s="42"/>
      <c r="E32" s="42"/>
      <c r="F32" s="42"/>
      <c r="G32" s="45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</row>
    <row r="33" spans="3:34" ht="13.5" customHeight="1" x14ac:dyDescent="0.15">
      <c r="C33" s="238" t="s">
        <v>77</v>
      </c>
      <c r="D33" s="238"/>
      <c r="E33" s="238"/>
      <c r="F33" s="238"/>
      <c r="G33" s="239"/>
      <c r="H33" s="47" t="s">
        <v>357</v>
      </c>
      <c r="I33" s="48"/>
      <c r="J33" s="48"/>
      <c r="K33" s="48"/>
      <c r="L33" s="48"/>
      <c r="M33" s="48"/>
      <c r="N33" s="48"/>
      <c r="O33" s="48"/>
      <c r="P33" s="48"/>
      <c r="Q33" s="47" t="s">
        <v>368</v>
      </c>
      <c r="R33" s="48"/>
      <c r="S33" s="48"/>
      <c r="T33" s="48"/>
      <c r="U33" s="48"/>
      <c r="V33" s="48"/>
      <c r="W33" s="48"/>
      <c r="X33" s="48"/>
      <c r="Y33" s="48"/>
      <c r="Z33" s="109" t="s">
        <v>373</v>
      </c>
      <c r="AA33" s="48"/>
      <c r="AB33" s="48"/>
      <c r="AC33" s="48"/>
      <c r="AD33" s="48"/>
      <c r="AE33" s="48"/>
      <c r="AF33" s="48"/>
      <c r="AG33" s="48"/>
      <c r="AH33" s="48"/>
    </row>
    <row r="34" spans="3:34" ht="13.5" customHeight="1" x14ac:dyDescent="0.15">
      <c r="C34" s="240"/>
      <c r="D34" s="240"/>
      <c r="E34" s="240"/>
      <c r="F34" s="240"/>
      <c r="G34" s="241"/>
      <c r="H34" s="198" t="s">
        <v>43</v>
      </c>
      <c r="I34" s="199"/>
      <c r="J34" s="199"/>
      <c r="K34" s="198" t="s">
        <v>44</v>
      </c>
      <c r="L34" s="200"/>
      <c r="M34" s="201"/>
      <c r="N34" s="199" t="s">
        <v>45</v>
      </c>
      <c r="O34" s="199"/>
      <c r="P34" s="199"/>
      <c r="Q34" s="198" t="s">
        <v>43</v>
      </c>
      <c r="R34" s="199"/>
      <c r="S34" s="199"/>
      <c r="T34" s="198" t="s">
        <v>44</v>
      </c>
      <c r="U34" s="200"/>
      <c r="V34" s="201"/>
      <c r="W34" s="199" t="s">
        <v>45</v>
      </c>
      <c r="X34" s="199"/>
      <c r="Y34" s="199"/>
      <c r="Z34" s="228" t="s">
        <v>43</v>
      </c>
      <c r="AA34" s="229"/>
      <c r="AB34" s="229"/>
      <c r="AC34" s="230" t="s">
        <v>44</v>
      </c>
      <c r="AD34" s="231"/>
      <c r="AE34" s="232"/>
      <c r="AF34" s="233" t="s">
        <v>45</v>
      </c>
      <c r="AG34" s="233"/>
      <c r="AH34" s="233"/>
    </row>
    <row r="35" spans="3:34" ht="13.5" customHeight="1" x14ac:dyDescent="0.15">
      <c r="C35" s="225" t="s">
        <v>78</v>
      </c>
      <c r="D35" s="225"/>
      <c r="E35" s="225"/>
      <c r="F35" s="225"/>
      <c r="G35" s="226"/>
      <c r="H35" s="202">
        <v>3907</v>
      </c>
      <c r="I35" s="203"/>
      <c r="J35" s="203"/>
      <c r="K35" s="204">
        <v>1952</v>
      </c>
      <c r="L35" s="204"/>
      <c r="M35" s="204"/>
      <c r="N35" s="205">
        <v>1955</v>
      </c>
      <c r="O35" s="205"/>
      <c r="P35" s="205"/>
      <c r="Q35" s="202">
        <v>3757</v>
      </c>
      <c r="R35" s="203"/>
      <c r="S35" s="203"/>
      <c r="T35" s="204">
        <v>1909</v>
      </c>
      <c r="U35" s="204"/>
      <c r="V35" s="204"/>
      <c r="W35" s="205">
        <v>1848</v>
      </c>
      <c r="X35" s="205"/>
      <c r="Y35" s="205"/>
      <c r="Z35" s="236">
        <f>SUM(AC35:AH35)</f>
        <v>3649</v>
      </c>
      <c r="AA35" s="227"/>
      <c r="AB35" s="237"/>
      <c r="AC35" s="227">
        <f>SUM(G4:H8)</f>
        <v>1874</v>
      </c>
      <c r="AD35" s="227"/>
      <c r="AE35" s="227"/>
      <c r="AF35" s="227">
        <f>SUM(I4:J8)</f>
        <v>1775</v>
      </c>
      <c r="AG35" s="227"/>
      <c r="AH35" s="227"/>
    </row>
    <row r="36" spans="3:34" ht="13.5" customHeight="1" x14ac:dyDescent="0.15">
      <c r="C36" s="225" t="s">
        <v>79</v>
      </c>
      <c r="D36" s="225"/>
      <c r="E36" s="225"/>
      <c r="F36" s="225"/>
      <c r="G36" s="226"/>
      <c r="H36" s="190">
        <v>3687</v>
      </c>
      <c r="I36" s="191"/>
      <c r="J36" s="191"/>
      <c r="K36" s="192">
        <v>1925</v>
      </c>
      <c r="L36" s="192"/>
      <c r="M36" s="192"/>
      <c r="N36" s="193">
        <v>1762</v>
      </c>
      <c r="O36" s="193"/>
      <c r="P36" s="193"/>
      <c r="Q36" s="190">
        <v>3653</v>
      </c>
      <c r="R36" s="191"/>
      <c r="S36" s="191"/>
      <c r="T36" s="192">
        <v>1878</v>
      </c>
      <c r="U36" s="192"/>
      <c r="V36" s="192"/>
      <c r="W36" s="193">
        <v>1775</v>
      </c>
      <c r="X36" s="193"/>
      <c r="Y36" s="193"/>
      <c r="Z36" s="222">
        <f t="shared" ref="Z36:Z55" si="5">SUM(AC36:AH36)</f>
        <v>3618</v>
      </c>
      <c r="AA36" s="223"/>
      <c r="AB36" s="224"/>
      <c r="AC36" s="223">
        <f>SUM(G9:H13)</f>
        <v>1842</v>
      </c>
      <c r="AD36" s="223"/>
      <c r="AE36" s="223"/>
      <c r="AF36" s="223">
        <f>SUM(I9:J13)</f>
        <v>1776</v>
      </c>
      <c r="AG36" s="223"/>
      <c r="AH36" s="223"/>
    </row>
    <row r="37" spans="3:34" ht="13.5" customHeight="1" x14ac:dyDescent="0.15">
      <c r="C37" s="225" t="s">
        <v>80</v>
      </c>
      <c r="D37" s="225"/>
      <c r="E37" s="225"/>
      <c r="F37" s="225"/>
      <c r="G37" s="226"/>
      <c r="H37" s="190">
        <v>3886</v>
      </c>
      <c r="I37" s="191"/>
      <c r="J37" s="191"/>
      <c r="K37" s="192">
        <v>2028</v>
      </c>
      <c r="L37" s="192"/>
      <c r="M37" s="192"/>
      <c r="N37" s="193">
        <v>1858</v>
      </c>
      <c r="O37" s="193"/>
      <c r="P37" s="193"/>
      <c r="Q37" s="190">
        <v>3799</v>
      </c>
      <c r="R37" s="191"/>
      <c r="S37" s="191"/>
      <c r="T37" s="192">
        <v>1970</v>
      </c>
      <c r="U37" s="192"/>
      <c r="V37" s="192"/>
      <c r="W37" s="193">
        <v>1829</v>
      </c>
      <c r="X37" s="193"/>
      <c r="Y37" s="193"/>
      <c r="Z37" s="222">
        <f t="shared" si="5"/>
        <v>3797</v>
      </c>
      <c r="AA37" s="223"/>
      <c r="AB37" s="224"/>
      <c r="AC37" s="223">
        <f>SUM(G14:H18)</f>
        <v>1968</v>
      </c>
      <c r="AD37" s="223"/>
      <c r="AE37" s="223"/>
      <c r="AF37" s="223">
        <f>SUM(I14:J18)</f>
        <v>1829</v>
      </c>
      <c r="AG37" s="223"/>
      <c r="AH37" s="223"/>
    </row>
    <row r="38" spans="3:34" ht="13.5" customHeight="1" x14ac:dyDescent="0.15">
      <c r="C38" s="225" t="s">
        <v>81</v>
      </c>
      <c r="D38" s="225"/>
      <c r="E38" s="225"/>
      <c r="F38" s="225"/>
      <c r="G38" s="226"/>
      <c r="H38" s="190">
        <v>3898</v>
      </c>
      <c r="I38" s="191"/>
      <c r="J38" s="191"/>
      <c r="K38" s="192">
        <v>2044</v>
      </c>
      <c r="L38" s="192"/>
      <c r="M38" s="192"/>
      <c r="N38" s="193">
        <v>1854</v>
      </c>
      <c r="O38" s="193"/>
      <c r="P38" s="193"/>
      <c r="Q38" s="190">
        <v>3803</v>
      </c>
      <c r="R38" s="191"/>
      <c r="S38" s="191"/>
      <c r="T38" s="192">
        <v>1982</v>
      </c>
      <c r="U38" s="192"/>
      <c r="V38" s="192"/>
      <c r="W38" s="193">
        <v>1821</v>
      </c>
      <c r="X38" s="193"/>
      <c r="Y38" s="193"/>
      <c r="Z38" s="222">
        <f t="shared" si="5"/>
        <v>3783</v>
      </c>
      <c r="AA38" s="223"/>
      <c r="AB38" s="224"/>
      <c r="AC38" s="223">
        <f>SUM(G19:H23)</f>
        <v>1992</v>
      </c>
      <c r="AD38" s="223"/>
      <c r="AE38" s="223"/>
      <c r="AF38" s="223">
        <f>SUM(I19:J23)</f>
        <v>1791</v>
      </c>
      <c r="AG38" s="223"/>
      <c r="AH38" s="223"/>
    </row>
    <row r="39" spans="3:34" ht="13.5" customHeight="1" x14ac:dyDescent="0.15">
      <c r="C39" s="225" t="s">
        <v>84</v>
      </c>
      <c r="D39" s="225"/>
      <c r="E39" s="225"/>
      <c r="F39" s="225"/>
      <c r="G39" s="226"/>
      <c r="H39" s="190">
        <v>5066</v>
      </c>
      <c r="I39" s="191"/>
      <c r="J39" s="191"/>
      <c r="K39" s="192">
        <v>2670</v>
      </c>
      <c r="L39" s="192"/>
      <c r="M39" s="192"/>
      <c r="N39" s="193">
        <v>2396</v>
      </c>
      <c r="O39" s="193"/>
      <c r="P39" s="193"/>
      <c r="Q39" s="190">
        <v>4956</v>
      </c>
      <c r="R39" s="191"/>
      <c r="S39" s="191"/>
      <c r="T39" s="192">
        <v>2602</v>
      </c>
      <c r="U39" s="192"/>
      <c r="V39" s="192"/>
      <c r="W39" s="193">
        <v>2354</v>
      </c>
      <c r="X39" s="193"/>
      <c r="Y39" s="193"/>
      <c r="Z39" s="222">
        <f t="shared" si="5"/>
        <v>5048</v>
      </c>
      <c r="AA39" s="223"/>
      <c r="AB39" s="224"/>
      <c r="AC39" s="223">
        <f>SUM(G24:H28)</f>
        <v>2720</v>
      </c>
      <c r="AD39" s="223"/>
      <c r="AE39" s="223"/>
      <c r="AF39" s="223">
        <f>SUM(I24:J28)</f>
        <v>2328</v>
      </c>
      <c r="AG39" s="223"/>
      <c r="AH39" s="223"/>
    </row>
    <row r="40" spans="3:34" ht="13.5" customHeight="1" x14ac:dyDescent="0.15">
      <c r="C40" s="225" t="s">
        <v>85</v>
      </c>
      <c r="D40" s="225"/>
      <c r="E40" s="225"/>
      <c r="F40" s="225"/>
      <c r="G40" s="226"/>
      <c r="H40" s="190">
        <v>6447</v>
      </c>
      <c r="I40" s="191"/>
      <c r="J40" s="191"/>
      <c r="K40" s="192">
        <v>3394</v>
      </c>
      <c r="L40" s="192"/>
      <c r="M40" s="192"/>
      <c r="N40" s="193">
        <v>3053</v>
      </c>
      <c r="O40" s="193"/>
      <c r="P40" s="193"/>
      <c r="Q40" s="190">
        <v>6371</v>
      </c>
      <c r="R40" s="191"/>
      <c r="S40" s="191"/>
      <c r="T40" s="192">
        <v>3292</v>
      </c>
      <c r="U40" s="192"/>
      <c r="V40" s="192"/>
      <c r="W40" s="193">
        <v>3079</v>
      </c>
      <c r="X40" s="193"/>
      <c r="Y40" s="193"/>
      <c r="Z40" s="222">
        <f t="shared" si="5"/>
        <v>6612</v>
      </c>
      <c r="AA40" s="223"/>
      <c r="AB40" s="224"/>
      <c r="AC40" s="223">
        <f>SUM(O4:P8)</f>
        <v>3419</v>
      </c>
      <c r="AD40" s="223"/>
      <c r="AE40" s="223"/>
      <c r="AF40" s="223">
        <f>SUM(Q4:R8)</f>
        <v>3193</v>
      </c>
      <c r="AG40" s="223"/>
      <c r="AH40" s="223"/>
    </row>
    <row r="41" spans="3:34" ht="13.5" customHeight="1" x14ac:dyDescent="0.15">
      <c r="C41" s="225" t="s">
        <v>86</v>
      </c>
      <c r="D41" s="225"/>
      <c r="E41" s="225"/>
      <c r="F41" s="225"/>
      <c r="G41" s="226"/>
      <c r="H41" s="190">
        <v>6421</v>
      </c>
      <c r="I41" s="191"/>
      <c r="J41" s="191"/>
      <c r="K41" s="192">
        <v>3466</v>
      </c>
      <c r="L41" s="192"/>
      <c r="M41" s="192"/>
      <c r="N41" s="193">
        <v>2955</v>
      </c>
      <c r="O41" s="193"/>
      <c r="P41" s="193"/>
      <c r="Q41" s="190">
        <v>6343</v>
      </c>
      <c r="R41" s="191"/>
      <c r="S41" s="191"/>
      <c r="T41" s="192">
        <v>3469</v>
      </c>
      <c r="U41" s="192"/>
      <c r="V41" s="192"/>
      <c r="W41" s="193">
        <v>2874</v>
      </c>
      <c r="X41" s="193"/>
      <c r="Y41" s="193"/>
      <c r="Z41" s="222">
        <f t="shared" si="5"/>
        <v>6299</v>
      </c>
      <c r="AA41" s="223"/>
      <c r="AB41" s="224"/>
      <c r="AC41" s="223">
        <f>SUM(O9:P13)</f>
        <v>3436</v>
      </c>
      <c r="AD41" s="223"/>
      <c r="AE41" s="223"/>
      <c r="AF41" s="223">
        <f>SUM(Q9:R13)</f>
        <v>2863</v>
      </c>
      <c r="AG41" s="223"/>
      <c r="AH41" s="223"/>
    </row>
    <row r="42" spans="3:34" ht="13.5" customHeight="1" x14ac:dyDescent="0.15">
      <c r="C42" s="225" t="s">
        <v>87</v>
      </c>
      <c r="D42" s="225"/>
      <c r="E42" s="225"/>
      <c r="F42" s="225"/>
      <c r="G42" s="226"/>
      <c r="H42" s="190">
        <v>6399</v>
      </c>
      <c r="I42" s="191"/>
      <c r="J42" s="191"/>
      <c r="K42" s="192">
        <v>3452</v>
      </c>
      <c r="L42" s="192"/>
      <c r="M42" s="192"/>
      <c r="N42" s="193">
        <v>2947</v>
      </c>
      <c r="O42" s="193"/>
      <c r="P42" s="193"/>
      <c r="Q42" s="190">
        <v>6296</v>
      </c>
      <c r="R42" s="191"/>
      <c r="S42" s="191"/>
      <c r="T42" s="192">
        <v>3414</v>
      </c>
      <c r="U42" s="192"/>
      <c r="V42" s="192"/>
      <c r="W42" s="193">
        <v>2882</v>
      </c>
      <c r="X42" s="193"/>
      <c r="Y42" s="193"/>
      <c r="Z42" s="222">
        <f t="shared" si="5"/>
        <v>6243</v>
      </c>
      <c r="AA42" s="223"/>
      <c r="AB42" s="224"/>
      <c r="AC42" s="223">
        <f>SUM(O14:P18)</f>
        <v>3396</v>
      </c>
      <c r="AD42" s="223"/>
      <c r="AE42" s="223"/>
      <c r="AF42" s="223">
        <f>SUM(Q14:R18)</f>
        <v>2847</v>
      </c>
      <c r="AG42" s="223"/>
      <c r="AH42" s="223"/>
    </row>
    <row r="43" spans="3:34" ht="13.5" customHeight="1" x14ac:dyDescent="0.15">
      <c r="C43" s="225" t="s">
        <v>88</v>
      </c>
      <c r="D43" s="225"/>
      <c r="E43" s="225"/>
      <c r="F43" s="225"/>
      <c r="G43" s="226"/>
      <c r="H43" s="190">
        <v>6867</v>
      </c>
      <c r="I43" s="191"/>
      <c r="J43" s="191"/>
      <c r="K43" s="192">
        <v>3698</v>
      </c>
      <c r="L43" s="192"/>
      <c r="M43" s="192"/>
      <c r="N43" s="193">
        <v>3169</v>
      </c>
      <c r="O43" s="193"/>
      <c r="P43" s="193"/>
      <c r="Q43" s="190">
        <v>6549</v>
      </c>
      <c r="R43" s="191"/>
      <c r="S43" s="191"/>
      <c r="T43" s="192">
        <v>3538</v>
      </c>
      <c r="U43" s="192"/>
      <c r="V43" s="192"/>
      <c r="W43" s="193">
        <v>3011</v>
      </c>
      <c r="X43" s="193"/>
      <c r="Y43" s="193"/>
      <c r="Z43" s="222">
        <f t="shared" si="5"/>
        <v>6488</v>
      </c>
      <c r="AA43" s="223"/>
      <c r="AB43" s="224"/>
      <c r="AC43" s="223">
        <f>SUM(O19:P23)</f>
        <v>3492</v>
      </c>
      <c r="AD43" s="223"/>
      <c r="AE43" s="223"/>
      <c r="AF43" s="223">
        <f>SUM(Q19:R23)</f>
        <v>2996</v>
      </c>
      <c r="AG43" s="223"/>
      <c r="AH43" s="223"/>
    </row>
    <row r="44" spans="3:34" ht="13.5" customHeight="1" x14ac:dyDescent="0.15">
      <c r="C44" s="225" t="s">
        <v>89</v>
      </c>
      <c r="D44" s="225"/>
      <c r="E44" s="225"/>
      <c r="F44" s="225"/>
      <c r="G44" s="226"/>
      <c r="H44" s="190">
        <v>8435</v>
      </c>
      <c r="I44" s="191"/>
      <c r="J44" s="191"/>
      <c r="K44" s="192">
        <v>4636</v>
      </c>
      <c r="L44" s="192"/>
      <c r="M44" s="192"/>
      <c r="N44" s="193">
        <v>3799</v>
      </c>
      <c r="O44" s="193"/>
      <c r="P44" s="193"/>
      <c r="Q44" s="190">
        <v>8161</v>
      </c>
      <c r="R44" s="191"/>
      <c r="S44" s="191"/>
      <c r="T44" s="192">
        <v>4484</v>
      </c>
      <c r="U44" s="192"/>
      <c r="V44" s="192"/>
      <c r="W44" s="193">
        <v>3677</v>
      </c>
      <c r="X44" s="193"/>
      <c r="Y44" s="193"/>
      <c r="Z44" s="222">
        <f t="shared" si="5"/>
        <v>7749</v>
      </c>
      <c r="AA44" s="223"/>
      <c r="AB44" s="224"/>
      <c r="AC44" s="223">
        <f>SUM(O24:P28)</f>
        <v>4253</v>
      </c>
      <c r="AD44" s="223"/>
      <c r="AE44" s="223"/>
      <c r="AF44" s="223">
        <f>SUM(Q24:R28)</f>
        <v>3496</v>
      </c>
      <c r="AG44" s="223"/>
      <c r="AH44" s="223"/>
    </row>
    <row r="45" spans="3:34" ht="13.5" customHeight="1" x14ac:dyDescent="0.15">
      <c r="C45" s="225" t="s">
        <v>90</v>
      </c>
      <c r="D45" s="225"/>
      <c r="E45" s="225"/>
      <c r="F45" s="225"/>
      <c r="G45" s="226"/>
      <c r="H45" s="190">
        <v>7255</v>
      </c>
      <c r="I45" s="191"/>
      <c r="J45" s="191"/>
      <c r="K45" s="192">
        <v>4020</v>
      </c>
      <c r="L45" s="192"/>
      <c r="M45" s="192"/>
      <c r="N45" s="193">
        <v>3235</v>
      </c>
      <c r="O45" s="193"/>
      <c r="P45" s="193"/>
      <c r="Q45" s="190">
        <v>7799</v>
      </c>
      <c r="R45" s="191"/>
      <c r="S45" s="191"/>
      <c r="T45" s="192">
        <v>4302</v>
      </c>
      <c r="U45" s="192"/>
      <c r="V45" s="192"/>
      <c r="W45" s="193">
        <v>3497</v>
      </c>
      <c r="X45" s="193"/>
      <c r="Y45" s="193"/>
      <c r="Z45" s="222">
        <f t="shared" si="5"/>
        <v>8150</v>
      </c>
      <c r="AA45" s="223"/>
      <c r="AB45" s="224"/>
      <c r="AC45" s="223">
        <f>SUM(W4:X8)</f>
        <v>4456</v>
      </c>
      <c r="AD45" s="223"/>
      <c r="AE45" s="223"/>
      <c r="AF45" s="223">
        <f>SUM(Y4:Z8)</f>
        <v>3694</v>
      </c>
      <c r="AG45" s="223"/>
      <c r="AH45" s="223"/>
    </row>
    <row r="46" spans="3:34" ht="13.5" customHeight="1" x14ac:dyDescent="0.15">
      <c r="C46" s="225" t="s">
        <v>91</v>
      </c>
      <c r="D46" s="225"/>
      <c r="E46" s="225"/>
      <c r="F46" s="225"/>
      <c r="G46" s="226"/>
      <c r="H46" s="190">
        <v>5176</v>
      </c>
      <c r="I46" s="191"/>
      <c r="J46" s="191"/>
      <c r="K46" s="192">
        <v>2866</v>
      </c>
      <c r="L46" s="192"/>
      <c r="M46" s="192"/>
      <c r="N46" s="193">
        <v>2310</v>
      </c>
      <c r="O46" s="193"/>
      <c r="P46" s="193"/>
      <c r="Q46" s="190">
        <v>5425</v>
      </c>
      <c r="R46" s="191"/>
      <c r="S46" s="191"/>
      <c r="T46" s="192">
        <v>3011</v>
      </c>
      <c r="U46" s="192"/>
      <c r="V46" s="192"/>
      <c r="W46" s="193">
        <v>2414</v>
      </c>
      <c r="X46" s="193"/>
      <c r="Y46" s="193"/>
      <c r="Z46" s="222">
        <f t="shared" si="5"/>
        <v>5847</v>
      </c>
      <c r="AA46" s="223"/>
      <c r="AB46" s="224"/>
      <c r="AC46" s="223">
        <f>SUM(W9:X13)</f>
        <v>3253</v>
      </c>
      <c r="AD46" s="223"/>
      <c r="AE46" s="223"/>
      <c r="AF46" s="223">
        <f>SUM(Y9:Z13)</f>
        <v>2594</v>
      </c>
      <c r="AG46" s="223"/>
      <c r="AH46" s="223"/>
    </row>
    <row r="47" spans="3:34" ht="13.5" customHeight="1" x14ac:dyDescent="0.15">
      <c r="C47" s="225" t="s">
        <v>92</v>
      </c>
      <c r="D47" s="225"/>
      <c r="E47" s="225"/>
      <c r="F47" s="225"/>
      <c r="G47" s="226"/>
      <c r="H47" s="190">
        <v>4094</v>
      </c>
      <c r="I47" s="191"/>
      <c r="J47" s="191"/>
      <c r="K47" s="192">
        <v>2201</v>
      </c>
      <c r="L47" s="192"/>
      <c r="M47" s="192"/>
      <c r="N47" s="193">
        <v>1893</v>
      </c>
      <c r="O47" s="193"/>
      <c r="P47" s="193"/>
      <c r="Q47" s="190">
        <v>4160</v>
      </c>
      <c r="R47" s="191"/>
      <c r="S47" s="191"/>
      <c r="T47" s="192">
        <v>2224</v>
      </c>
      <c r="U47" s="192"/>
      <c r="V47" s="192"/>
      <c r="W47" s="193">
        <v>1936</v>
      </c>
      <c r="X47" s="193"/>
      <c r="Y47" s="193"/>
      <c r="Z47" s="222">
        <f t="shared" si="5"/>
        <v>4286</v>
      </c>
      <c r="AA47" s="223"/>
      <c r="AB47" s="224"/>
      <c r="AC47" s="223">
        <f>SUM(W14:X18)</f>
        <v>2317</v>
      </c>
      <c r="AD47" s="223"/>
      <c r="AE47" s="223"/>
      <c r="AF47" s="223">
        <f>SUM(Y14:Z18)</f>
        <v>1969</v>
      </c>
      <c r="AG47" s="223"/>
      <c r="AH47" s="223"/>
    </row>
    <row r="48" spans="3:34" ht="13.5" customHeight="1" x14ac:dyDescent="0.15">
      <c r="C48" s="225" t="s">
        <v>93</v>
      </c>
      <c r="D48" s="225"/>
      <c r="E48" s="225"/>
      <c r="F48" s="225"/>
      <c r="G48" s="226"/>
      <c r="H48" s="190">
        <v>4343</v>
      </c>
      <c r="I48" s="191"/>
      <c r="J48" s="191"/>
      <c r="K48" s="192">
        <v>2170</v>
      </c>
      <c r="L48" s="192"/>
      <c r="M48" s="192"/>
      <c r="N48" s="193">
        <v>2173</v>
      </c>
      <c r="O48" s="193"/>
      <c r="P48" s="193"/>
      <c r="Q48" s="190">
        <v>4026</v>
      </c>
      <c r="R48" s="191"/>
      <c r="S48" s="191"/>
      <c r="T48" s="192">
        <v>2053</v>
      </c>
      <c r="U48" s="192"/>
      <c r="V48" s="192"/>
      <c r="W48" s="193">
        <v>1973</v>
      </c>
      <c r="X48" s="193"/>
      <c r="Y48" s="193"/>
      <c r="Z48" s="222">
        <f t="shared" si="5"/>
        <v>3899</v>
      </c>
      <c r="AA48" s="223"/>
      <c r="AB48" s="224"/>
      <c r="AC48" s="223">
        <f>SUM(W19:X23)</f>
        <v>2019</v>
      </c>
      <c r="AD48" s="223"/>
      <c r="AE48" s="223"/>
      <c r="AF48" s="223">
        <f>SUM(Y19:Z23)</f>
        <v>1880</v>
      </c>
      <c r="AG48" s="223"/>
      <c r="AH48" s="223"/>
    </row>
    <row r="49" spans="3:38" ht="13.5" customHeight="1" x14ac:dyDescent="0.15">
      <c r="C49" s="225" t="s">
        <v>94</v>
      </c>
      <c r="D49" s="225"/>
      <c r="E49" s="225"/>
      <c r="F49" s="225"/>
      <c r="G49" s="226"/>
      <c r="H49" s="190">
        <v>6027</v>
      </c>
      <c r="I49" s="191"/>
      <c r="J49" s="191"/>
      <c r="K49" s="192">
        <v>2849</v>
      </c>
      <c r="L49" s="192"/>
      <c r="M49" s="192"/>
      <c r="N49" s="193">
        <v>3178</v>
      </c>
      <c r="O49" s="193"/>
      <c r="P49" s="193"/>
      <c r="Q49" s="190">
        <v>5853</v>
      </c>
      <c r="R49" s="191"/>
      <c r="S49" s="191"/>
      <c r="T49" s="192">
        <v>2760</v>
      </c>
      <c r="U49" s="192"/>
      <c r="V49" s="192"/>
      <c r="W49" s="193">
        <v>3093</v>
      </c>
      <c r="X49" s="193"/>
      <c r="Y49" s="193"/>
      <c r="Z49" s="222">
        <f t="shared" si="5"/>
        <v>5321</v>
      </c>
      <c r="AA49" s="223"/>
      <c r="AB49" s="224"/>
      <c r="AC49" s="223">
        <f>SUM(W24:X28)</f>
        <v>2505</v>
      </c>
      <c r="AD49" s="223"/>
      <c r="AE49" s="223"/>
      <c r="AF49" s="223">
        <f>SUM(Y24:Z28)</f>
        <v>2816</v>
      </c>
      <c r="AG49" s="223"/>
      <c r="AH49" s="223"/>
    </row>
    <row r="50" spans="3:38" ht="13.5" customHeight="1" x14ac:dyDescent="0.15">
      <c r="C50" s="225" t="s">
        <v>95</v>
      </c>
      <c r="D50" s="225"/>
      <c r="E50" s="225"/>
      <c r="F50" s="225"/>
      <c r="G50" s="226"/>
      <c r="H50" s="190">
        <v>4802</v>
      </c>
      <c r="I50" s="191"/>
      <c r="J50" s="191"/>
      <c r="K50" s="192">
        <v>2231</v>
      </c>
      <c r="L50" s="192"/>
      <c r="M50" s="192"/>
      <c r="N50" s="193">
        <v>2571</v>
      </c>
      <c r="O50" s="193"/>
      <c r="P50" s="193"/>
      <c r="Q50" s="190">
        <v>4791</v>
      </c>
      <c r="R50" s="191"/>
      <c r="S50" s="191"/>
      <c r="T50" s="192">
        <v>2199</v>
      </c>
      <c r="U50" s="192"/>
      <c r="V50" s="192"/>
      <c r="W50" s="193">
        <v>2592</v>
      </c>
      <c r="X50" s="193"/>
      <c r="Y50" s="193"/>
      <c r="Z50" s="222">
        <f t="shared" si="5"/>
        <v>4998</v>
      </c>
      <c r="AA50" s="223"/>
      <c r="AB50" s="224"/>
      <c r="AC50" s="223">
        <f>SUM(AE4:AF8)</f>
        <v>2265</v>
      </c>
      <c r="AD50" s="223"/>
      <c r="AE50" s="223"/>
      <c r="AF50" s="223">
        <f>SUM(AG4:AH8)</f>
        <v>2733</v>
      </c>
      <c r="AG50" s="223"/>
      <c r="AH50" s="223"/>
      <c r="AL50" s="168"/>
    </row>
    <row r="51" spans="3:38" ht="13.5" customHeight="1" x14ac:dyDescent="0.15">
      <c r="C51" s="225" t="s">
        <v>96</v>
      </c>
      <c r="D51" s="225"/>
      <c r="E51" s="225"/>
      <c r="F51" s="225"/>
      <c r="G51" s="226"/>
      <c r="H51" s="190">
        <v>3459</v>
      </c>
      <c r="I51" s="191"/>
      <c r="J51" s="191"/>
      <c r="K51" s="192">
        <v>1557</v>
      </c>
      <c r="L51" s="192"/>
      <c r="M51" s="192"/>
      <c r="N51" s="193">
        <v>1902</v>
      </c>
      <c r="O51" s="193"/>
      <c r="P51" s="193"/>
      <c r="Q51" s="190">
        <v>3760</v>
      </c>
      <c r="R51" s="191"/>
      <c r="S51" s="191"/>
      <c r="T51" s="192">
        <v>1694</v>
      </c>
      <c r="U51" s="192"/>
      <c r="V51" s="192"/>
      <c r="W51" s="193">
        <v>2066</v>
      </c>
      <c r="X51" s="193"/>
      <c r="Y51" s="193"/>
      <c r="Z51" s="222">
        <f t="shared" si="5"/>
        <v>3967</v>
      </c>
      <c r="AA51" s="223"/>
      <c r="AB51" s="224"/>
      <c r="AC51" s="223">
        <f>SUM(AE9:AF13)</f>
        <v>1760</v>
      </c>
      <c r="AD51" s="223"/>
      <c r="AE51" s="223"/>
      <c r="AF51" s="223">
        <f>SUM(AG9:AH13)</f>
        <v>2207</v>
      </c>
      <c r="AG51" s="223"/>
      <c r="AH51" s="223"/>
      <c r="AJ51" s="168"/>
    </row>
    <row r="52" spans="3:38" ht="13.5" customHeight="1" x14ac:dyDescent="0.15">
      <c r="C52" s="225" t="s">
        <v>97</v>
      </c>
      <c r="D52" s="225"/>
      <c r="E52" s="225"/>
      <c r="F52" s="225"/>
      <c r="G52" s="226"/>
      <c r="H52" s="190">
        <v>1659</v>
      </c>
      <c r="I52" s="191"/>
      <c r="J52" s="191"/>
      <c r="K52" s="192">
        <v>691</v>
      </c>
      <c r="L52" s="192"/>
      <c r="M52" s="192"/>
      <c r="N52" s="193">
        <v>968</v>
      </c>
      <c r="O52" s="193"/>
      <c r="P52" s="193"/>
      <c r="Q52" s="190">
        <v>1795</v>
      </c>
      <c r="R52" s="191"/>
      <c r="S52" s="191"/>
      <c r="T52" s="192">
        <v>748</v>
      </c>
      <c r="U52" s="192"/>
      <c r="V52" s="192"/>
      <c r="W52" s="193">
        <v>1047</v>
      </c>
      <c r="X52" s="193"/>
      <c r="Y52" s="193"/>
      <c r="Z52" s="222">
        <f t="shared" si="5"/>
        <v>2001</v>
      </c>
      <c r="AA52" s="223"/>
      <c r="AB52" s="224"/>
      <c r="AC52" s="223">
        <f>SUM(AE14:AF18)</f>
        <v>843</v>
      </c>
      <c r="AD52" s="223"/>
      <c r="AE52" s="223"/>
      <c r="AF52" s="223">
        <f>SUM(AG14:AH18)</f>
        <v>1158</v>
      </c>
      <c r="AG52" s="223"/>
      <c r="AH52" s="223"/>
    </row>
    <row r="53" spans="3:38" ht="13.5" customHeight="1" x14ac:dyDescent="0.15">
      <c r="C53" s="225" t="s">
        <v>98</v>
      </c>
      <c r="D53" s="225"/>
      <c r="E53" s="225"/>
      <c r="F53" s="225"/>
      <c r="G53" s="226"/>
      <c r="H53" s="190">
        <v>517</v>
      </c>
      <c r="I53" s="191"/>
      <c r="J53" s="191"/>
      <c r="K53" s="192">
        <v>154</v>
      </c>
      <c r="L53" s="192"/>
      <c r="M53" s="192"/>
      <c r="N53" s="193">
        <v>363</v>
      </c>
      <c r="O53" s="193"/>
      <c r="P53" s="193"/>
      <c r="Q53" s="190">
        <v>568</v>
      </c>
      <c r="R53" s="191"/>
      <c r="S53" s="191"/>
      <c r="T53" s="192">
        <v>176</v>
      </c>
      <c r="U53" s="192"/>
      <c r="V53" s="192"/>
      <c r="W53" s="193">
        <v>392</v>
      </c>
      <c r="X53" s="193"/>
      <c r="Y53" s="193"/>
      <c r="Z53" s="222">
        <f t="shared" si="5"/>
        <v>601</v>
      </c>
      <c r="AA53" s="223"/>
      <c r="AB53" s="224"/>
      <c r="AC53" s="223">
        <f>SUM(AE19:AF23)</f>
        <v>206</v>
      </c>
      <c r="AD53" s="223"/>
      <c r="AE53" s="223"/>
      <c r="AF53" s="223">
        <f>SUM(AG19:AH23)</f>
        <v>395</v>
      </c>
      <c r="AG53" s="223"/>
      <c r="AH53" s="223"/>
    </row>
    <row r="54" spans="3:38" ht="13.5" customHeight="1" x14ac:dyDescent="0.15">
      <c r="C54" s="225" t="s">
        <v>99</v>
      </c>
      <c r="D54" s="225"/>
      <c r="E54" s="225"/>
      <c r="F54" s="225"/>
      <c r="G54" s="226"/>
      <c r="H54" s="190">
        <v>131</v>
      </c>
      <c r="I54" s="191"/>
      <c r="J54" s="191"/>
      <c r="K54" s="192">
        <v>22</v>
      </c>
      <c r="L54" s="192"/>
      <c r="M54" s="192"/>
      <c r="N54" s="193">
        <v>109</v>
      </c>
      <c r="O54" s="193"/>
      <c r="P54" s="193"/>
      <c r="Q54" s="190">
        <v>155</v>
      </c>
      <c r="R54" s="191"/>
      <c r="S54" s="191"/>
      <c r="T54" s="192">
        <v>26</v>
      </c>
      <c r="U54" s="192"/>
      <c r="V54" s="192"/>
      <c r="W54" s="193">
        <v>129</v>
      </c>
      <c r="X54" s="193"/>
      <c r="Y54" s="193"/>
      <c r="Z54" s="222">
        <f t="shared" si="5"/>
        <v>151</v>
      </c>
      <c r="AA54" s="223"/>
      <c r="AB54" s="224"/>
      <c r="AC54" s="223">
        <f>SUM(AE24:AF28)</f>
        <v>25</v>
      </c>
      <c r="AD54" s="223"/>
      <c r="AE54" s="223"/>
      <c r="AF54" s="223">
        <f>SUM(AG24:AH28)</f>
        <v>126</v>
      </c>
      <c r="AG54" s="223"/>
      <c r="AH54" s="223"/>
    </row>
    <row r="55" spans="3:38" ht="13.5" customHeight="1" x14ac:dyDescent="0.15">
      <c r="C55" s="234" t="s">
        <v>30</v>
      </c>
      <c r="D55" s="234"/>
      <c r="E55" s="234"/>
      <c r="F55" s="234"/>
      <c r="G55" s="235"/>
      <c r="H55" s="194">
        <v>20</v>
      </c>
      <c r="I55" s="195"/>
      <c r="J55" s="195"/>
      <c r="K55" s="196">
        <v>3</v>
      </c>
      <c r="L55" s="196"/>
      <c r="M55" s="196"/>
      <c r="N55" s="197">
        <v>17</v>
      </c>
      <c r="O55" s="197"/>
      <c r="P55" s="197"/>
      <c r="Q55" s="194">
        <v>22</v>
      </c>
      <c r="R55" s="195"/>
      <c r="S55" s="195"/>
      <c r="T55" s="196">
        <v>5</v>
      </c>
      <c r="U55" s="196"/>
      <c r="V55" s="196"/>
      <c r="W55" s="197">
        <v>17</v>
      </c>
      <c r="X55" s="197"/>
      <c r="Y55" s="197"/>
      <c r="Z55" s="219">
        <f t="shared" si="5"/>
        <v>20</v>
      </c>
      <c r="AA55" s="220"/>
      <c r="AB55" s="221"/>
      <c r="AC55" s="220">
        <f>SUM(AE29)</f>
        <v>3</v>
      </c>
      <c r="AD55" s="220"/>
      <c r="AE55" s="220"/>
      <c r="AF55" s="220">
        <f>SUM(AG29)</f>
        <v>17</v>
      </c>
      <c r="AG55" s="220"/>
      <c r="AH55" s="220"/>
    </row>
    <row r="56" spans="3:38" ht="13.5" customHeight="1" x14ac:dyDescent="0.15">
      <c r="C56" s="21" t="s">
        <v>320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</sheetData>
  <mergeCells count="640"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8:D18"/>
    <mergeCell ref="C19:D19"/>
    <mergeCell ref="C20:D20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C25:D25"/>
    <mergeCell ref="C26:D26"/>
    <mergeCell ref="C27:D27"/>
    <mergeCell ref="C28:D28"/>
    <mergeCell ref="C35:G35"/>
    <mergeCell ref="C36:G36"/>
    <mergeCell ref="C37:G37"/>
    <mergeCell ref="C38:G38"/>
    <mergeCell ref="C39:G39"/>
    <mergeCell ref="C33:G34"/>
    <mergeCell ref="E6:F6"/>
    <mergeCell ref="E28:F28"/>
    <mergeCell ref="C54:G54"/>
    <mergeCell ref="C55:G55"/>
    <mergeCell ref="Z35:AB35"/>
    <mergeCell ref="AC35:AE35"/>
    <mergeCell ref="Z37:AB37"/>
    <mergeCell ref="AC37:AE37"/>
    <mergeCell ref="Z40:AB40"/>
    <mergeCell ref="AC40:AE40"/>
    <mergeCell ref="C46:G46"/>
    <mergeCell ref="C47:G47"/>
    <mergeCell ref="C48:G48"/>
    <mergeCell ref="C49:G49"/>
    <mergeCell ref="C50:G50"/>
    <mergeCell ref="C51:G51"/>
    <mergeCell ref="C40:G40"/>
    <mergeCell ref="C41:G41"/>
    <mergeCell ref="C42:G42"/>
    <mergeCell ref="C43:G43"/>
    <mergeCell ref="C44:G44"/>
    <mergeCell ref="C45:G45"/>
    <mergeCell ref="AC45:AE45"/>
    <mergeCell ref="Z49:AB49"/>
    <mergeCell ref="Z34:AB34"/>
    <mergeCell ref="AC34:AE34"/>
    <mergeCell ref="AF34:AH34"/>
    <mergeCell ref="Z36:AB36"/>
    <mergeCell ref="AC36:AE36"/>
    <mergeCell ref="AF36:AH36"/>
    <mergeCell ref="AF37:AH37"/>
    <mergeCell ref="Z38:AB38"/>
    <mergeCell ref="AC38:AE38"/>
    <mergeCell ref="AF38:AH38"/>
    <mergeCell ref="AF44:AH44"/>
    <mergeCell ref="AF49:AH49"/>
    <mergeCell ref="Z50:AB50"/>
    <mergeCell ref="AC50:AE50"/>
    <mergeCell ref="AF50:AH50"/>
    <mergeCell ref="AC49:AE49"/>
    <mergeCell ref="Z53:AB53"/>
    <mergeCell ref="AC53:AE53"/>
    <mergeCell ref="AF35:AH35"/>
    <mergeCell ref="Z39:AB39"/>
    <mergeCell ref="AC39:AE39"/>
    <mergeCell ref="AF39:AH39"/>
    <mergeCell ref="Z47:AB47"/>
    <mergeCell ref="AC47:AE47"/>
    <mergeCell ref="AF47:AH47"/>
    <mergeCell ref="Z48:AB48"/>
    <mergeCell ref="AC48:AE48"/>
    <mergeCell ref="AF48:AH48"/>
    <mergeCell ref="AF53:AH53"/>
    <mergeCell ref="AC51:AE51"/>
    <mergeCell ref="AF51:AH51"/>
    <mergeCell ref="Z52:AB52"/>
    <mergeCell ref="AC52:AE52"/>
    <mergeCell ref="AF52:AH52"/>
    <mergeCell ref="C52:G52"/>
    <mergeCell ref="C53:G53"/>
    <mergeCell ref="AF40:AH40"/>
    <mergeCell ref="Z41:AB41"/>
    <mergeCell ref="AC41:AE41"/>
    <mergeCell ref="AF41:AH41"/>
    <mergeCell ref="Z42:AB42"/>
    <mergeCell ref="AC42:AE42"/>
    <mergeCell ref="AF42:AH42"/>
    <mergeCell ref="Z45:AB45"/>
    <mergeCell ref="AF45:AH45"/>
    <mergeCell ref="Z46:AB46"/>
    <mergeCell ref="AC46:AE46"/>
    <mergeCell ref="AF46:AH46"/>
    <mergeCell ref="Z43:AB43"/>
    <mergeCell ref="AC43:AE43"/>
    <mergeCell ref="AF43:AH43"/>
    <mergeCell ref="Z44:AB44"/>
    <mergeCell ref="AC44:AE44"/>
    <mergeCell ref="Q40:S40"/>
    <mergeCell ref="T40:V40"/>
    <mergeCell ref="W40:Y40"/>
    <mergeCell ref="Q41:S41"/>
    <mergeCell ref="T41:V41"/>
    <mergeCell ref="Z55:AB55"/>
    <mergeCell ref="AC55:AE55"/>
    <mergeCell ref="AF55:AH55"/>
    <mergeCell ref="E4:F4"/>
    <mergeCell ref="E5:F5"/>
    <mergeCell ref="E7:F7"/>
    <mergeCell ref="G7:H7"/>
    <mergeCell ref="E26:F26"/>
    <mergeCell ref="E27:F27"/>
    <mergeCell ref="E21:F21"/>
    <mergeCell ref="E22:F22"/>
    <mergeCell ref="E23:F23"/>
    <mergeCell ref="E24:F24"/>
    <mergeCell ref="E25:F25"/>
    <mergeCell ref="M5:N5"/>
    <mergeCell ref="O5:P5"/>
    <mergeCell ref="Q5:R5"/>
    <mergeCell ref="S4:T4"/>
    <mergeCell ref="U4:V4"/>
    <mergeCell ref="W4:X4"/>
    <mergeCell ref="Z54:AB54"/>
    <mergeCell ref="AC54:AE54"/>
    <mergeCell ref="AF54:AH54"/>
    <mergeCell ref="Z51:AB51"/>
    <mergeCell ref="K3:L3"/>
    <mergeCell ref="M3:N3"/>
    <mergeCell ref="O3:P3"/>
    <mergeCell ref="Q3:R3"/>
    <mergeCell ref="AE3:AF3"/>
    <mergeCell ref="AG3:AH3"/>
    <mergeCell ref="G4:H4"/>
    <mergeCell ref="G5:H5"/>
    <mergeCell ref="G6:H6"/>
    <mergeCell ref="K6:L6"/>
    <mergeCell ref="M6:N6"/>
    <mergeCell ref="O6:P6"/>
    <mergeCell ref="Q6:R6"/>
    <mergeCell ref="S3:T3"/>
    <mergeCell ref="U3:V3"/>
    <mergeCell ref="W3:X3"/>
    <mergeCell ref="Y3:Z3"/>
    <mergeCell ref="AA3:AB3"/>
    <mergeCell ref="AC3:AD3"/>
    <mergeCell ref="K4:L4"/>
    <mergeCell ref="M4:N4"/>
    <mergeCell ref="O4:P4"/>
    <mergeCell ref="Q4:R4"/>
    <mergeCell ref="K5:L5"/>
    <mergeCell ref="E3:F3"/>
    <mergeCell ref="C3:D3"/>
    <mergeCell ref="G3:H3"/>
    <mergeCell ref="I3:J3"/>
    <mergeCell ref="G8:H8"/>
    <mergeCell ref="G9:H9"/>
    <mergeCell ref="G10:H10"/>
    <mergeCell ref="G11:H11"/>
    <mergeCell ref="E20:F20"/>
    <mergeCell ref="E14:F14"/>
    <mergeCell ref="E15:F15"/>
    <mergeCell ref="E16:F16"/>
    <mergeCell ref="E17:F17"/>
    <mergeCell ref="E18:F18"/>
    <mergeCell ref="E19:F19"/>
    <mergeCell ref="E8:F8"/>
    <mergeCell ref="E9:F9"/>
    <mergeCell ref="I4:J4"/>
    <mergeCell ref="I5:J5"/>
    <mergeCell ref="I6:J6"/>
    <mergeCell ref="E10:F10"/>
    <mergeCell ref="E11:F11"/>
    <mergeCell ref="E12:F12"/>
    <mergeCell ref="E13:F13"/>
    <mergeCell ref="Y4:Z4"/>
    <mergeCell ref="S5:T5"/>
    <mergeCell ref="U5:V5"/>
    <mergeCell ref="W5:X5"/>
    <mergeCell ref="I7:J7"/>
    <mergeCell ref="I8:J8"/>
    <mergeCell ref="G18:H18"/>
    <mergeCell ref="G19:H19"/>
    <mergeCell ref="G20:H20"/>
    <mergeCell ref="I9:J9"/>
    <mergeCell ref="I10:J10"/>
    <mergeCell ref="K9:L9"/>
    <mergeCell ref="M9:N9"/>
    <mergeCell ref="O9:P9"/>
    <mergeCell ref="Q9:R9"/>
    <mergeCell ref="K10:L10"/>
    <mergeCell ref="M10:N10"/>
    <mergeCell ref="O10:P10"/>
    <mergeCell ref="Q10:R10"/>
    <mergeCell ref="K7:L7"/>
    <mergeCell ref="M7:N7"/>
    <mergeCell ref="O7:P7"/>
    <mergeCell ref="Q7:R7"/>
    <mergeCell ref="K8:L8"/>
    <mergeCell ref="G21:H21"/>
    <mergeCell ref="G12:H12"/>
    <mergeCell ref="G13:H13"/>
    <mergeCell ref="G14:H14"/>
    <mergeCell ref="G15:H15"/>
    <mergeCell ref="G16:H16"/>
    <mergeCell ref="G17:H17"/>
    <mergeCell ref="I11:J11"/>
    <mergeCell ref="I12:J12"/>
    <mergeCell ref="I13:J13"/>
    <mergeCell ref="I14:J14"/>
    <mergeCell ref="I21:J21"/>
    <mergeCell ref="I15:J15"/>
    <mergeCell ref="I16:J16"/>
    <mergeCell ref="I17:J17"/>
    <mergeCell ref="I18:J18"/>
    <mergeCell ref="I19:J19"/>
    <mergeCell ref="I20:J20"/>
    <mergeCell ref="G24:H24"/>
    <mergeCell ref="G25:H25"/>
    <mergeCell ref="G26:H26"/>
    <mergeCell ref="G27:H27"/>
    <mergeCell ref="G28:H28"/>
    <mergeCell ref="G22:H22"/>
    <mergeCell ref="G23:H23"/>
    <mergeCell ref="I27:J27"/>
    <mergeCell ref="I28:J28"/>
    <mergeCell ref="I22:J22"/>
    <mergeCell ref="I23:J23"/>
    <mergeCell ref="I24:J24"/>
    <mergeCell ref="I25:J25"/>
    <mergeCell ref="I26:J26"/>
    <mergeCell ref="M8:N8"/>
    <mergeCell ref="O8:P8"/>
    <mergeCell ref="Q8:R8"/>
    <mergeCell ref="K13:L13"/>
    <mergeCell ref="M13:N13"/>
    <mergeCell ref="O13:P13"/>
    <mergeCell ref="Q13:R13"/>
    <mergeCell ref="K14:L14"/>
    <mergeCell ref="M14:N14"/>
    <mergeCell ref="O14:P14"/>
    <mergeCell ref="Q14:R14"/>
    <mergeCell ref="K11:L11"/>
    <mergeCell ref="M11:N11"/>
    <mergeCell ref="O11:P11"/>
    <mergeCell ref="Q11:R11"/>
    <mergeCell ref="K12:L12"/>
    <mergeCell ref="M12:N12"/>
    <mergeCell ref="O12:P12"/>
    <mergeCell ref="Q12:R12"/>
    <mergeCell ref="K17:L17"/>
    <mergeCell ref="M17:N17"/>
    <mergeCell ref="O17:P17"/>
    <mergeCell ref="Q17:R17"/>
    <mergeCell ref="K18:L18"/>
    <mergeCell ref="M18:N18"/>
    <mergeCell ref="O18:P18"/>
    <mergeCell ref="Q18:R18"/>
    <mergeCell ref="K15:L15"/>
    <mergeCell ref="M15:N15"/>
    <mergeCell ref="O15:P15"/>
    <mergeCell ref="Q15:R15"/>
    <mergeCell ref="K16:L16"/>
    <mergeCell ref="M16:N16"/>
    <mergeCell ref="O16:P16"/>
    <mergeCell ref="Q16:R16"/>
    <mergeCell ref="K22:L22"/>
    <mergeCell ref="M22:N22"/>
    <mergeCell ref="O22:P22"/>
    <mergeCell ref="Q22:R22"/>
    <mergeCell ref="K19:L19"/>
    <mergeCell ref="M19:N19"/>
    <mergeCell ref="O19:P19"/>
    <mergeCell ref="Q19:R19"/>
    <mergeCell ref="K20:L20"/>
    <mergeCell ref="M20:N20"/>
    <mergeCell ref="O20:P20"/>
    <mergeCell ref="Q20:R20"/>
    <mergeCell ref="K28:L28"/>
    <mergeCell ref="M28:N28"/>
    <mergeCell ref="O28:P28"/>
    <mergeCell ref="Q28:R28"/>
    <mergeCell ref="K25:L25"/>
    <mergeCell ref="M25:N25"/>
    <mergeCell ref="O25:P25"/>
    <mergeCell ref="Q25:R25"/>
    <mergeCell ref="K26:L26"/>
    <mergeCell ref="M26:N26"/>
    <mergeCell ref="O26:P26"/>
    <mergeCell ref="Q26:R26"/>
    <mergeCell ref="Y5:Z5"/>
    <mergeCell ref="K27:L27"/>
    <mergeCell ref="M27:N27"/>
    <mergeCell ref="O27:P27"/>
    <mergeCell ref="Q27:R27"/>
    <mergeCell ref="K23:L23"/>
    <mergeCell ref="M23:N23"/>
    <mergeCell ref="O23:P23"/>
    <mergeCell ref="Q23:R23"/>
    <mergeCell ref="K24:L24"/>
    <mergeCell ref="M24:N24"/>
    <mergeCell ref="O24:P24"/>
    <mergeCell ref="Q24:R24"/>
    <mergeCell ref="K21:L21"/>
    <mergeCell ref="M21:N21"/>
    <mergeCell ref="O21:P21"/>
    <mergeCell ref="Q21:R21"/>
    <mergeCell ref="S8:T8"/>
    <mergeCell ref="U8:V8"/>
    <mergeCell ref="W8:X8"/>
    <mergeCell ref="Y8:Z8"/>
    <mergeCell ref="S9:T9"/>
    <mergeCell ref="U9:V9"/>
    <mergeCell ref="W9:X9"/>
    <mergeCell ref="Y9:Z9"/>
    <mergeCell ref="S6:T6"/>
    <mergeCell ref="U6:V6"/>
    <mergeCell ref="W6:X6"/>
    <mergeCell ref="Y6:Z6"/>
    <mergeCell ref="S7:T7"/>
    <mergeCell ref="U7:V7"/>
    <mergeCell ref="W7:X7"/>
    <mergeCell ref="Y7:Z7"/>
    <mergeCell ref="S12:T12"/>
    <mergeCell ref="U12:V12"/>
    <mergeCell ref="W12:X12"/>
    <mergeCell ref="Y12:Z12"/>
    <mergeCell ref="S13:T13"/>
    <mergeCell ref="U13:V13"/>
    <mergeCell ref="W13:X13"/>
    <mergeCell ref="Y13:Z13"/>
    <mergeCell ref="S10:T10"/>
    <mergeCell ref="U10:V10"/>
    <mergeCell ref="W10:X10"/>
    <mergeCell ref="Y10:Z10"/>
    <mergeCell ref="S11:T11"/>
    <mergeCell ref="U11:V11"/>
    <mergeCell ref="W11:X11"/>
    <mergeCell ref="Y11:Z11"/>
    <mergeCell ref="S16:T16"/>
    <mergeCell ref="U16:V16"/>
    <mergeCell ref="W16:X16"/>
    <mergeCell ref="Y16:Z16"/>
    <mergeCell ref="S17:T17"/>
    <mergeCell ref="U17:V17"/>
    <mergeCell ref="W17:X17"/>
    <mergeCell ref="Y17:Z17"/>
    <mergeCell ref="S14:T14"/>
    <mergeCell ref="U14:V14"/>
    <mergeCell ref="W14:X14"/>
    <mergeCell ref="Y14:Z14"/>
    <mergeCell ref="S15:T15"/>
    <mergeCell ref="U15:V15"/>
    <mergeCell ref="W15:X15"/>
    <mergeCell ref="Y15:Z15"/>
    <mergeCell ref="S20:T20"/>
    <mergeCell ref="U20:V20"/>
    <mergeCell ref="W20:X20"/>
    <mergeCell ref="Y20:Z20"/>
    <mergeCell ref="S21:T21"/>
    <mergeCell ref="U21:V21"/>
    <mergeCell ref="W21:X21"/>
    <mergeCell ref="Y21:Z21"/>
    <mergeCell ref="S18:T18"/>
    <mergeCell ref="U18:V18"/>
    <mergeCell ref="W18:X18"/>
    <mergeCell ref="Y18:Z18"/>
    <mergeCell ref="S19:T19"/>
    <mergeCell ref="U19:V19"/>
    <mergeCell ref="W19:X19"/>
    <mergeCell ref="Y19:Z19"/>
    <mergeCell ref="S24:T24"/>
    <mergeCell ref="U24:V24"/>
    <mergeCell ref="W24:X24"/>
    <mergeCell ref="Y24:Z24"/>
    <mergeCell ref="S25:T25"/>
    <mergeCell ref="U25:V25"/>
    <mergeCell ref="W25:X25"/>
    <mergeCell ref="Y25:Z25"/>
    <mergeCell ref="S22:T22"/>
    <mergeCell ref="U22:V22"/>
    <mergeCell ref="W22:X22"/>
    <mergeCell ref="Y22:Z22"/>
    <mergeCell ref="S23:T23"/>
    <mergeCell ref="U23:V23"/>
    <mergeCell ref="W23:X23"/>
    <mergeCell ref="Y23:Z23"/>
    <mergeCell ref="AE4:AF4"/>
    <mergeCell ref="AG4:AH4"/>
    <mergeCell ref="AA5:AB5"/>
    <mergeCell ref="AC5:AD5"/>
    <mergeCell ref="AE5:AF5"/>
    <mergeCell ref="AG5:AH5"/>
    <mergeCell ref="S28:T28"/>
    <mergeCell ref="U28:V28"/>
    <mergeCell ref="W28:X28"/>
    <mergeCell ref="Y28:Z28"/>
    <mergeCell ref="AA4:AB4"/>
    <mergeCell ref="AC4:AD4"/>
    <mergeCell ref="AA6:AB6"/>
    <mergeCell ref="AC6:AD6"/>
    <mergeCell ref="AA8:AB8"/>
    <mergeCell ref="AC8:AD8"/>
    <mergeCell ref="S26:T26"/>
    <mergeCell ref="U26:V26"/>
    <mergeCell ref="W26:X26"/>
    <mergeCell ref="Y26:Z26"/>
    <mergeCell ref="S27:T27"/>
    <mergeCell ref="U27:V27"/>
    <mergeCell ref="W27:X27"/>
    <mergeCell ref="Y27:Z27"/>
    <mergeCell ref="AE8:AF8"/>
    <mergeCell ref="AG8:AH8"/>
    <mergeCell ref="AA9:AB9"/>
    <mergeCell ref="AC9:AD9"/>
    <mergeCell ref="AE9:AF9"/>
    <mergeCell ref="AG9:AH9"/>
    <mergeCell ref="AE6:AF6"/>
    <mergeCell ref="AG6:AH6"/>
    <mergeCell ref="AA7:AB7"/>
    <mergeCell ref="AC7:AD7"/>
    <mergeCell ref="AE7:AF7"/>
    <mergeCell ref="AG7:AH7"/>
    <mergeCell ref="AA12:AB12"/>
    <mergeCell ref="AC12:AD12"/>
    <mergeCell ref="AE12:AF12"/>
    <mergeCell ref="AG12:AH12"/>
    <mergeCell ref="AA13:AB13"/>
    <mergeCell ref="AC13:AD13"/>
    <mergeCell ref="AE13:AF13"/>
    <mergeCell ref="AG13:AH13"/>
    <mergeCell ref="AA10:AB10"/>
    <mergeCell ref="AC10:AD10"/>
    <mergeCell ref="AE10:AF10"/>
    <mergeCell ref="AG10:AH10"/>
    <mergeCell ref="AA11:AB11"/>
    <mergeCell ref="AC11:AD11"/>
    <mergeCell ref="AE11:AF11"/>
    <mergeCell ref="AG11:AH11"/>
    <mergeCell ref="AA16:AB16"/>
    <mergeCell ref="AC16:AD16"/>
    <mergeCell ref="AE16:AF16"/>
    <mergeCell ref="AG16:AH16"/>
    <mergeCell ref="AA17:AB17"/>
    <mergeCell ref="AC17:AD17"/>
    <mergeCell ref="AE17:AF17"/>
    <mergeCell ref="AG17:AH17"/>
    <mergeCell ref="AA14:AB14"/>
    <mergeCell ref="AC14:AD14"/>
    <mergeCell ref="AE14:AF14"/>
    <mergeCell ref="AG14:AH14"/>
    <mergeCell ref="AA15:AB15"/>
    <mergeCell ref="AC15:AD15"/>
    <mergeCell ref="AE15:AF15"/>
    <mergeCell ref="AG15:AH15"/>
    <mergeCell ref="AA20:AB20"/>
    <mergeCell ref="AC20:AD20"/>
    <mergeCell ref="AE20:AF20"/>
    <mergeCell ref="AG20:AH20"/>
    <mergeCell ref="AA21:AB21"/>
    <mergeCell ref="AC21:AD21"/>
    <mergeCell ref="AE21:AF21"/>
    <mergeCell ref="AG21:AH21"/>
    <mergeCell ref="AA18:AB18"/>
    <mergeCell ref="AC18:AD18"/>
    <mergeCell ref="AE18:AF18"/>
    <mergeCell ref="AG18:AH18"/>
    <mergeCell ref="AA19:AB19"/>
    <mergeCell ref="AC19:AD19"/>
    <mergeCell ref="AE19:AF19"/>
    <mergeCell ref="AG19:AH19"/>
    <mergeCell ref="AA24:AB24"/>
    <mergeCell ref="AC24:AD24"/>
    <mergeCell ref="AE24:AF24"/>
    <mergeCell ref="AG24:AH24"/>
    <mergeCell ref="AA25:AB25"/>
    <mergeCell ref="AC25:AD25"/>
    <mergeCell ref="AE25:AF25"/>
    <mergeCell ref="AG25:AH25"/>
    <mergeCell ref="AA22:AB22"/>
    <mergeCell ref="AC22:AD22"/>
    <mergeCell ref="AE22:AF22"/>
    <mergeCell ref="AG22:AH22"/>
    <mergeCell ref="AA23:AB23"/>
    <mergeCell ref="AC23:AD23"/>
    <mergeCell ref="AE23:AF23"/>
    <mergeCell ref="AG23:AH23"/>
    <mergeCell ref="AA28:AB28"/>
    <mergeCell ref="AC28:AD28"/>
    <mergeCell ref="AE28:AF28"/>
    <mergeCell ref="AG28:AH28"/>
    <mergeCell ref="AA29:AB29"/>
    <mergeCell ref="AC29:AD29"/>
    <mergeCell ref="AE29:AF29"/>
    <mergeCell ref="AG29:AH29"/>
    <mergeCell ref="AA26:AB26"/>
    <mergeCell ref="AC26:AD26"/>
    <mergeCell ref="AE26:AF26"/>
    <mergeCell ref="AG26:AH26"/>
    <mergeCell ref="AA27:AB27"/>
    <mergeCell ref="AC27:AD27"/>
    <mergeCell ref="AE27:AF27"/>
    <mergeCell ref="AG27:AH27"/>
    <mergeCell ref="Q34:S34"/>
    <mergeCell ref="T34:V34"/>
    <mergeCell ref="W34:Y34"/>
    <mergeCell ref="Q35:S35"/>
    <mergeCell ref="T35:V35"/>
    <mergeCell ref="W35:Y35"/>
    <mergeCell ref="Q36:S36"/>
    <mergeCell ref="T36:V36"/>
    <mergeCell ref="W36:Y36"/>
    <mergeCell ref="Q37:S37"/>
    <mergeCell ref="T37:V37"/>
    <mergeCell ref="W37:Y37"/>
    <mergeCell ref="Q38:S38"/>
    <mergeCell ref="T38:V38"/>
    <mergeCell ref="W38:Y38"/>
    <mergeCell ref="Q39:S39"/>
    <mergeCell ref="T39:V39"/>
    <mergeCell ref="W39:Y39"/>
    <mergeCell ref="W41:Y41"/>
    <mergeCell ref="Q42:S42"/>
    <mergeCell ref="T42:V42"/>
    <mergeCell ref="W42:Y42"/>
    <mergeCell ref="Q43:S43"/>
    <mergeCell ref="T43:V43"/>
    <mergeCell ref="W43:Y43"/>
    <mergeCell ref="Q44:S44"/>
    <mergeCell ref="T44:V44"/>
    <mergeCell ref="W44:Y44"/>
    <mergeCell ref="Q45:S45"/>
    <mergeCell ref="T45:V45"/>
    <mergeCell ref="W45:Y45"/>
    <mergeCell ref="Q46:S46"/>
    <mergeCell ref="T46:V46"/>
    <mergeCell ref="W46:Y46"/>
    <mergeCell ref="Q47:S47"/>
    <mergeCell ref="T47:V47"/>
    <mergeCell ref="W47:Y47"/>
    <mergeCell ref="Q48:S48"/>
    <mergeCell ref="T48:V48"/>
    <mergeCell ref="W48:Y48"/>
    <mergeCell ref="Q49:S49"/>
    <mergeCell ref="T49:V49"/>
    <mergeCell ref="W49:Y49"/>
    <mergeCell ref="Q50:S50"/>
    <mergeCell ref="T50:V50"/>
    <mergeCell ref="W50:Y50"/>
    <mergeCell ref="Q51:S51"/>
    <mergeCell ref="T51:V51"/>
    <mergeCell ref="W51:Y51"/>
    <mergeCell ref="Q52:S52"/>
    <mergeCell ref="T52:V52"/>
    <mergeCell ref="W52:Y52"/>
    <mergeCell ref="Q53:S53"/>
    <mergeCell ref="T53:V53"/>
    <mergeCell ref="W53:Y53"/>
    <mergeCell ref="Q54:S54"/>
    <mergeCell ref="T54:V54"/>
    <mergeCell ref="W54:Y54"/>
    <mergeCell ref="Q55:S55"/>
    <mergeCell ref="T55:V55"/>
    <mergeCell ref="W55:Y55"/>
    <mergeCell ref="H34:J34"/>
    <mergeCell ref="K34:M34"/>
    <mergeCell ref="N34:P34"/>
    <mergeCell ref="H35:J35"/>
    <mergeCell ref="K35:M35"/>
    <mergeCell ref="N35:P35"/>
    <mergeCell ref="H36:J36"/>
    <mergeCell ref="K36:M36"/>
    <mergeCell ref="N36:P36"/>
    <mergeCell ref="H37:J37"/>
    <mergeCell ref="K37:M37"/>
    <mergeCell ref="N37:P37"/>
    <mergeCell ref="H38:J38"/>
    <mergeCell ref="K38:M38"/>
    <mergeCell ref="N38:P38"/>
    <mergeCell ref="H39:J39"/>
    <mergeCell ref="K39:M39"/>
    <mergeCell ref="N39:P39"/>
    <mergeCell ref="H40:J40"/>
    <mergeCell ref="K40:M40"/>
    <mergeCell ref="N40:P40"/>
    <mergeCell ref="H41:J41"/>
    <mergeCell ref="K41:M41"/>
    <mergeCell ref="N41:P41"/>
    <mergeCell ref="H42:J42"/>
    <mergeCell ref="K42:M42"/>
    <mergeCell ref="N42:P42"/>
    <mergeCell ref="H43:J43"/>
    <mergeCell ref="K43:M43"/>
    <mergeCell ref="N43:P43"/>
    <mergeCell ref="N48:P48"/>
    <mergeCell ref="H49:J49"/>
    <mergeCell ref="K49:M49"/>
    <mergeCell ref="N49:P49"/>
    <mergeCell ref="H44:J44"/>
    <mergeCell ref="K44:M44"/>
    <mergeCell ref="N44:P44"/>
    <mergeCell ref="H45:J45"/>
    <mergeCell ref="K45:M45"/>
    <mergeCell ref="N45:P45"/>
    <mergeCell ref="H46:J46"/>
    <mergeCell ref="K46:M46"/>
    <mergeCell ref="N46:P46"/>
    <mergeCell ref="H47:J47"/>
    <mergeCell ref="K47:M47"/>
    <mergeCell ref="N47:P47"/>
    <mergeCell ref="H48:J48"/>
    <mergeCell ref="K48:M48"/>
    <mergeCell ref="H53:J53"/>
    <mergeCell ref="K53:M53"/>
    <mergeCell ref="N53:P53"/>
    <mergeCell ref="H54:J54"/>
    <mergeCell ref="K54:M54"/>
    <mergeCell ref="N54:P54"/>
    <mergeCell ref="H55:J55"/>
    <mergeCell ref="K55:M55"/>
    <mergeCell ref="N55:P55"/>
    <mergeCell ref="H50:J50"/>
    <mergeCell ref="K50:M50"/>
    <mergeCell ref="N50:P50"/>
    <mergeCell ref="H51:J51"/>
    <mergeCell ref="K51:M51"/>
    <mergeCell ref="N51:P51"/>
    <mergeCell ref="H52:J52"/>
    <mergeCell ref="K52:M52"/>
    <mergeCell ref="N52:P52"/>
  </mergeCells>
  <phoneticPr fontId="10"/>
  <hyperlinks>
    <hyperlink ref="A1" location="目次!C10" display="目次" xr:uid="{00000000-0004-0000-0900-000000000000}"/>
  </hyperlinks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U53"/>
  <sheetViews>
    <sheetView view="pageBreakPreview" zoomScaleNormal="100" zoomScaleSheetLayoutView="100" workbookViewId="0">
      <selection activeCell="H1" sqref="H1"/>
    </sheetView>
  </sheetViews>
  <sheetFormatPr defaultRowHeight="12" x14ac:dyDescent="0.15"/>
  <cols>
    <col min="1" max="1" width="5.25" style="36" bestFit="1" customWidth="1"/>
    <col min="2" max="2" width="8.625" style="36" customWidth="1"/>
    <col min="3" max="13" width="7.125" style="36" customWidth="1"/>
    <col min="14" max="16384" width="9" style="36"/>
  </cols>
  <sheetData>
    <row r="1" spans="1:21" ht="18" customHeight="1" x14ac:dyDescent="0.15">
      <c r="A1" s="9" t="s">
        <v>56</v>
      </c>
      <c r="B1" s="35" t="s">
        <v>323</v>
      </c>
    </row>
    <row r="2" spans="1:21" x14ac:dyDescent="0.15">
      <c r="M2" s="137" t="s">
        <v>351</v>
      </c>
    </row>
    <row r="3" spans="1:21" ht="13.5" x14ac:dyDescent="0.15">
      <c r="B3" s="51"/>
      <c r="C3" s="246" t="s">
        <v>46</v>
      </c>
      <c r="D3" s="52"/>
      <c r="E3" s="53"/>
      <c r="F3" s="242" t="s">
        <v>191</v>
      </c>
      <c r="G3" s="242"/>
      <c r="H3" s="242"/>
      <c r="I3" s="244"/>
      <c r="J3" s="242" t="s">
        <v>192</v>
      </c>
      <c r="K3" s="242"/>
      <c r="L3" s="242"/>
      <c r="M3" s="244"/>
      <c r="N3" s="37"/>
      <c r="O3" s="37"/>
      <c r="P3" s="37"/>
      <c r="Q3" s="37"/>
      <c r="R3" s="37"/>
      <c r="S3" s="37"/>
      <c r="T3" s="37"/>
      <c r="U3" s="37"/>
    </row>
    <row r="4" spans="1:21" ht="13.5" x14ac:dyDescent="0.15">
      <c r="B4" s="54" t="s">
        <v>193</v>
      </c>
      <c r="C4" s="247"/>
      <c r="D4" s="249" t="s">
        <v>44</v>
      </c>
      <c r="E4" s="249" t="s">
        <v>45</v>
      </c>
      <c r="F4" s="242" t="s">
        <v>34</v>
      </c>
      <c r="G4" s="242" t="s">
        <v>7</v>
      </c>
      <c r="H4" s="242" t="s">
        <v>8</v>
      </c>
      <c r="I4" s="243" t="s">
        <v>194</v>
      </c>
      <c r="J4" s="242" t="s">
        <v>34</v>
      </c>
      <c r="K4" s="242" t="s">
        <v>7</v>
      </c>
      <c r="L4" s="242" t="s">
        <v>8</v>
      </c>
      <c r="M4" s="243" t="s">
        <v>195</v>
      </c>
      <c r="N4" s="37"/>
      <c r="O4" s="37"/>
      <c r="P4" s="37"/>
      <c r="Q4" s="37"/>
      <c r="R4" s="37"/>
      <c r="S4" s="37"/>
      <c r="T4" s="37"/>
      <c r="U4" s="37"/>
    </row>
    <row r="5" spans="1:21" ht="13.5" x14ac:dyDescent="0.15">
      <c r="B5" s="55"/>
      <c r="C5" s="248"/>
      <c r="D5" s="250"/>
      <c r="E5" s="250"/>
      <c r="F5" s="242"/>
      <c r="G5" s="242"/>
      <c r="H5" s="242"/>
      <c r="I5" s="244"/>
      <c r="J5" s="242"/>
      <c r="K5" s="242"/>
      <c r="L5" s="242"/>
      <c r="M5" s="244"/>
      <c r="N5" s="37"/>
      <c r="O5" s="37"/>
      <c r="P5" s="37"/>
      <c r="Q5" s="37"/>
      <c r="R5" s="37"/>
      <c r="S5" s="37"/>
      <c r="T5" s="37"/>
      <c r="U5" s="37"/>
    </row>
    <row r="6" spans="1:21" ht="15" customHeight="1" x14ac:dyDescent="0.15">
      <c r="B6" s="38" t="s">
        <v>374</v>
      </c>
      <c r="C6" s="94">
        <v>75612</v>
      </c>
      <c r="D6" s="94">
        <v>39321</v>
      </c>
      <c r="E6" s="94">
        <v>36291</v>
      </c>
      <c r="F6" s="94">
        <v>11339</v>
      </c>
      <c r="G6" s="94">
        <v>5809</v>
      </c>
      <c r="H6" s="94">
        <v>5530</v>
      </c>
      <c r="I6" s="96">
        <v>15</v>
      </c>
      <c r="J6" s="94">
        <v>55371</v>
      </c>
      <c r="K6" s="94">
        <v>29320</v>
      </c>
      <c r="L6" s="94">
        <v>26051</v>
      </c>
      <c r="M6" s="96">
        <v>73.23</v>
      </c>
      <c r="N6" s="37"/>
      <c r="O6" s="37"/>
      <c r="P6" s="37"/>
      <c r="Q6" s="37"/>
      <c r="R6" s="37"/>
      <c r="S6" s="37"/>
      <c r="T6" s="37"/>
      <c r="U6" s="37"/>
    </row>
    <row r="7" spans="1:21" ht="15" customHeight="1" x14ac:dyDescent="0.15">
      <c r="B7" s="38" t="s">
        <v>196</v>
      </c>
      <c r="C7" s="94">
        <v>76018</v>
      </c>
      <c r="D7" s="94">
        <v>39442</v>
      </c>
      <c r="E7" s="94">
        <v>36576</v>
      </c>
      <c r="F7" s="94">
        <v>11413</v>
      </c>
      <c r="G7" s="94">
        <v>5845</v>
      </c>
      <c r="H7" s="94">
        <v>5568</v>
      </c>
      <c r="I7" s="96">
        <v>15.01</v>
      </c>
      <c r="J7" s="94">
        <v>55026</v>
      </c>
      <c r="K7" s="94">
        <v>29054</v>
      </c>
      <c r="L7" s="94">
        <v>25972</v>
      </c>
      <c r="M7" s="96">
        <v>72.39</v>
      </c>
      <c r="N7" s="37"/>
      <c r="O7" s="37"/>
      <c r="P7" s="37"/>
      <c r="Q7" s="37"/>
      <c r="R7" s="37"/>
      <c r="S7" s="37"/>
      <c r="T7" s="37"/>
      <c r="U7" s="37"/>
    </row>
    <row r="8" spans="1:21" ht="15" customHeight="1" x14ac:dyDescent="0.15">
      <c r="B8" s="38" t="s">
        <v>197</v>
      </c>
      <c r="C8" s="94">
        <v>76166</v>
      </c>
      <c r="D8" s="94">
        <v>39518</v>
      </c>
      <c r="E8" s="94">
        <v>36648</v>
      </c>
      <c r="F8" s="94">
        <v>11366</v>
      </c>
      <c r="G8" s="94">
        <v>5801</v>
      </c>
      <c r="H8" s="94">
        <v>5565</v>
      </c>
      <c r="I8" s="96">
        <v>14.92</v>
      </c>
      <c r="J8" s="94">
        <v>54490</v>
      </c>
      <c r="K8" s="94">
        <v>28817</v>
      </c>
      <c r="L8" s="94">
        <v>25673</v>
      </c>
      <c r="M8" s="96">
        <v>71.540000000000006</v>
      </c>
      <c r="N8" s="37"/>
      <c r="O8" s="37"/>
      <c r="P8" s="37"/>
      <c r="Q8" s="37"/>
      <c r="R8" s="37"/>
      <c r="S8" s="37"/>
      <c r="T8" s="37"/>
      <c r="U8" s="37"/>
    </row>
    <row r="9" spans="1:21" ht="15" customHeight="1" x14ac:dyDescent="0.15">
      <c r="B9" s="38" t="s">
        <v>198</v>
      </c>
      <c r="C9" s="94">
        <v>76741</v>
      </c>
      <c r="D9" s="94">
        <v>39809</v>
      </c>
      <c r="E9" s="94">
        <v>36932</v>
      </c>
      <c r="F9" s="94">
        <v>11320</v>
      </c>
      <c r="G9" s="94">
        <v>5764</v>
      </c>
      <c r="H9" s="94">
        <v>5556</v>
      </c>
      <c r="I9" s="96">
        <v>14.75</v>
      </c>
      <c r="J9" s="94">
        <v>54166</v>
      </c>
      <c r="K9" s="94">
        <v>28674</v>
      </c>
      <c r="L9" s="94">
        <v>25492</v>
      </c>
      <c r="M9" s="96">
        <v>70.58</v>
      </c>
      <c r="N9" s="37"/>
      <c r="O9" s="37"/>
      <c r="P9" s="37"/>
      <c r="Q9" s="37"/>
      <c r="R9" s="37"/>
      <c r="S9" s="37"/>
      <c r="T9" s="37"/>
      <c r="U9" s="37"/>
    </row>
    <row r="10" spans="1:21" ht="15" customHeight="1" x14ac:dyDescent="0.15">
      <c r="B10" s="38" t="s">
        <v>199</v>
      </c>
      <c r="C10" s="94">
        <v>78289</v>
      </c>
      <c r="D10" s="94">
        <v>40711</v>
      </c>
      <c r="E10" s="94">
        <v>37578</v>
      </c>
      <c r="F10" s="94">
        <v>11514</v>
      </c>
      <c r="G10" s="94">
        <v>5905</v>
      </c>
      <c r="H10" s="94">
        <v>5609</v>
      </c>
      <c r="I10" s="96">
        <v>14.71</v>
      </c>
      <c r="J10" s="94">
        <v>54509</v>
      </c>
      <c r="K10" s="94">
        <v>28898</v>
      </c>
      <c r="L10" s="94">
        <v>25611</v>
      </c>
      <c r="M10" s="96">
        <v>69.63</v>
      </c>
      <c r="N10" s="37"/>
      <c r="O10" s="37"/>
      <c r="P10" s="37"/>
      <c r="Q10" s="37"/>
      <c r="R10" s="37"/>
      <c r="S10" s="37"/>
      <c r="T10" s="37"/>
      <c r="U10" s="37"/>
    </row>
    <row r="11" spans="1:21" ht="15" customHeight="1" x14ac:dyDescent="0.15">
      <c r="B11" s="38" t="s">
        <v>200</v>
      </c>
      <c r="C11" s="94">
        <v>79601</v>
      </c>
      <c r="D11" s="94">
        <v>41432</v>
      </c>
      <c r="E11" s="94">
        <v>38169</v>
      </c>
      <c r="F11" s="94">
        <v>11629</v>
      </c>
      <c r="G11" s="94">
        <v>6001</v>
      </c>
      <c r="H11" s="94">
        <v>5628</v>
      </c>
      <c r="I11" s="96">
        <v>14.61</v>
      </c>
      <c r="J11" s="94">
        <v>54860</v>
      </c>
      <c r="K11" s="94">
        <v>29101</v>
      </c>
      <c r="L11" s="94">
        <v>25759</v>
      </c>
      <c r="M11" s="96">
        <v>68.92</v>
      </c>
      <c r="N11" s="37"/>
      <c r="O11" s="37"/>
      <c r="P11" s="37"/>
      <c r="Q11" s="37"/>
      <c r="R11" s="37"/>
      <c r="S11" s="37"/>
      <c r="T11" s="37"/>
      <c r="U11" s="37"/>
    </row>
    <row r="12" spans="1:21" ht="15" customHeight="1" x14ac:dyDescent="0.15">
      <c r="B12" s="38" t="s">
        <v>201</v>
      </c>
      <c r="C12" s="94">
        <v>81376</v>
      </c>
      <c r="D12" s="94">
        <v>42332</v>
      </c>
      <c r="E12" s="94">
        <v>39044</v>
      </c>
      <c r="F12" s="94">
        <v>11837</v>
      </c>
      <c r="G12" s="94">
        <v>6127</v>
      </c>
      <c r="H12" s="94">
        <v>5710</v>
      </c>
      <c r="I12" s="96">
        <v>14.55</v>
      </c>
      <c r="J12" s="94">
        <v>55368</v>
      </c>
      <c r="K12" s="94">
        <v>29349</v>
      </c>
      <c r="L12" s="94">
        <v>26019</v>
      </c>
      <c r="M12" s="96">
        <v>68.040000000000006</v>
      </c>
      <c r="N12" s="37"/>
      <c r="O12" s="37"/>
      <c r="P12" s="37"/>
      <c r="Q12" s="37"/>
      <c r="R12" s="37"/>
      <c r="S12" s="37"/>
      <c r="T12" s="37"/>
      <c r="U12" s="37"/>
    </row>
    <row r="13" spans="1:21" ht="15" customHeight="1" x14ac:dyDescent="0.15">
      <c r="B13" s="38" t="s">
        <v>202</v>
      </c>
      <c r="C13" s="94">
        <v>82346</v>
      </c>
      <c r="D13" s="94">
        <v>42743</v>
      </c>
      <c r="E13" s="94">
        <v>39603</v>
      </c>
      <c r="F13" s="94">
        <v>11825</v>
      </c>
      <c r="G13" s="94">
        <v>6154</v>
      </c>
      <c r="H13" s="94">
        <v>5671</v>
      </c>
      <c r="I13" s="96">
        <v>14.4</v>
      </c>
      <c r="J13" s="94">
        <v>55491</v>
      </c>
      <c r="K13" s="94">
        <v>29350</v>
      </c>
      <c r="L13" s="94">
        <v>26141</v>
      </c>
      <c r="M13" s="96">
        <v>67.400000000000006</v>
      </c>
      <c r="N13" s="37"/>
      <c r="O13" s="37"/>
      <c r="P13" s="37"/>
      <c r="Q13" s="37"/>
      <c r="R13" s="37"/>
      <c r="S13" s="37"/>
      <c r="T13" s="37"/>
      <c r="U13" s="37"/>
    </row>
    <row r="14" spans="1:21" ht="15" customHeight="1" x14ac:dyDescent="0.15">
      <c r="B14" s="38" t="s">
        <v>203</v>
      </c>
      <c r="C14" s="94">
        <v>82673</v>
      </c>
      <c r="D14" s="94">
        <v>42908</v>
      </c>
      <c r="E14" s="94">
        <v>39765</v>
      </c>
      <c r="F14" s="94">
        <v>11853</v>
      </c>
      <c r="G14" s="94">
        <v>6177</v>
      </c>
      <c r="H14" s="94">
        <v>5676</v>
      </c>
      <c r="I14" s="96">
        <v>14.3</v>
      </c>
      <c r="J14" s="94">
        <v>55331</v>
      </c>
      <c r="K14" s="94">
        <v>29288</v>
      </c>
      <c r="L14" s="94">
        <v>26043</v>
      </c>
      <c r="M14" s="96">
        <v>66.900000000000006</v>
      </c>
      <c r="N14" s="37"/>
      <c r="O14" s="37"/>
      <c r="P14" s="37"/>
      <c r="Q14" s="37"/>
      <c r="R14" s="37"/>
      <c r="S14" s="37"/>
      <c r="T14" s="37"/>
      <c r="U14" s="37"/>
    </row>
    <row r="15" spans="1:21" ht="15" customHeight="1" x14ac:dyDescent="0.15">
      <c r="B15" s="38" t="s">
        <v>204</v>
      </c>
      <c r="C15" s="94">
        <v>83609</v>
      </c>
      <c r="D15" s="94">
        <v>43388</v>
      </c>
      <c r="E15" s="94">
        <v>40221</v>
      </c>
      <c r="F15" s="94">
        <v>11848</v>
      </c>
      <c r="G15" s="94">
        <v>6166</v>
      </c>
      <c r="H15" s="94">
        <v>5682</v>
      </c>
      <c r="I15" s="96">
        <v>14.2</v>
      </c>
      <c r="J15" s="94">
        <v>55704</v>
      </c>
      <c r="K15" s="94">
        <v>29506</v>
      </c>
      <c r="L15" s="94">
        <v>26198</v>
      </c>
      <c r="M15" s="96">
        <v>66.599999999999994</v>
      </c>
      <c r="N15" s="37"/>
      <c r="O15" s="37"/>
      <c r="P15" s="37"/>
      <c r="Q15" s="37"/>
      <c r="R15" s="37"/>
      <c r="S15" s="37"/>
      <c r="T15" s="37"/>
      <c r="U15" s="37"/>
    </row>
    <row r="16" spans="1:21" ht="15" customHeight="1" x14ac:dyDescent="0.15">
      <c r="B16" s="38" t="s">
        <v>205</v>
      </c>
      <c r="C16" s="94">
        <v>84115</v>
      </c>
      <c r="D16" s="94">
        <v>43618</v>
      </c>
      <c r="E16" s="94">
        <v>40537</v>
      </c>
      <c r="F16" s="94">
        <v>11789</v>
      </c>
      <c r="G16" s="94">
        <v>6116</v>
      </c>
      <c r="H16" s="94">
        <v>5673</v>
      </c>
      <c r="I16" s="96">
        <v>14</v>
      </c>
      <c r="J16" s="94">
        <v>55400</v>
      </c>
      <c r="K16" s="94">
        <v>29355</v>
      </c>
      <c r="L16" s="94">
        <v>26045</v>
      </c>
      <c r="M16" s="96">
        <v>65.8</v>
      </c>
      <c r="N16" s="37"/>
      <c r="O16" s="37"/>
      <c r="P16" s="37"/>
      <c r="Q16" s="37"/>
      <c r="R16" s="37"/>
      <c r="S16" s="37"/>
      <c r="T16" s="37"/>
      <c r="U16" s="37"/>
    </row>
    <row r="17" spans="2:21" ht="15" customHeight="1" x14ac:dyDescent="0.15">
      <c r="B17" s="38" t="s">
        <v>206</v>
      </c>
      <c r="C17" s="94">
        <v>84889</v>
      </c>
      <c r="D17" s="94">
        <v>44066</v>
      </c>
      <c r="E17" s="94">
        <v>40823</v>
      </c>
      <c r="F17" s="94">
        <v>11761</v>
      </c>
      <c r="G17" s="94">
        <v>6112</v>
      </c>
      <c r="H17" s="94">
        <v>5649</v>
      </c>
      <c r="I17" s="96">
        <v>13.9</v>
      </c>
      <c r="J17" s="94">
        <v>55293</v>
      </c>
      <c r="K17" s="94">
        <v>29393</v>
      </c>
      <c r="L17" s="94">
        <v>25900</v>
      </c>
      <c r="M17" s="96">
        <v>65.099999999999994</v>
      </c>
      <c r="N17" s="37"/>
      <c r="O17" s="37"/>
      <c r="P17" s="37"/>
      <c r="Q17" s="37"/>
      <c r="R17" s="37"/>
      <c r="S17" s="37"/>
      <c r="T17" s="37"/>
      <c r="U17" s="37"/>
    </row>
    <row r="18" spans="2:21" ht="15" customHeight="1" x14ac:dyDescent="0.15">
      <c r="B18" s="38" t="s">
        <v>207</v>
      </c>
      <c r="C18" s="94">
        <v>85556</v>
      </c>
      <c r="D18" s="94">
        <v>44389</v>
      </c>
      <c r="E18" s="94">
        <v>41167</v>
      </c>
      <c r="F18" s="94">
        <v>11647</v>
      </c>
      <c r="G18" s="94">
        <v>6061</v>
      </c>
      <c r="H18" s="94">
        <v>5586</v>
      </c>
      <c r="I18" s="96">
        <v>13.6</v>
      </c>
      <c r="J18" s="94">
        <v>55126</v>
      </c>
      <c r="K18" s="94">
        <v>29355</v>
      </c>
      <c r="L18" s="94">
        <v>25771</v>
      </c>
      <c r="M18" s="96">
        <v>64.400000000000006</v>
      </c>
      <c r="N18" s="37"/>
      <c r="O18" s="37"/>
      <c r="P18" s="37"/>
      <c r="Q18" s="37"/>
      <c r="R18" s="37"/>
      <c r="S18" s="37"/>
      <c r="T18" s="37"/>
      <c r="U18" s="37"/>
    </row>
    <row r="19" spans="2:21" ht="15" customHeight="1" x14ac:dyDescent="0.15">
      <c r="B19" s="38" t="s">
        <v>208</v>
      </c>
      <c r="C19" s="94">
        <v>86121</v>
      </c>
      <c r="D19" s="94">
        <v>44732</v>
      </c>
      <c r="E19" s="94">
        <v>41389</v>
      </c>
      <c r="F19" s="94">
        <v>11510</v>
      </c>
      <c r="G19" s="94">
        <v>5964</v>
      </c>
      <c r="H19" s="94">
        <v>5546</v>
      </c>
      <c r="I19" s="96">
        <v>13.4</v>
      </c>
      <c r="J19" s="94">
        <v>55192</v>
      </c>
      <c r="K19" s="94">
        <v>29558</v>
      </c>
      <c r="L19" s="94">
        <v>25634</v>
      </c>
      <c r="M19" s="96">
        <v>64.099999999999994</v>
      </c>
      <c r="N19" s="37"/>
      <c r="O19" s="37"/>
      <c r="P19" s="37"/>
      <c r="Q19" s="37"/>
      <c r="R19" s="37"/>
      <c r="S19" s="37"/>
      <c r="T19" s="37"/>
      <c r="U19" s="37"/>
    </row>
    <row r="20" spans="2:21" ht="15" customHeight="1" x14ac:dyDescent="0.15">
      <c r="B20" s="38" t="s">
        <v>209</v>
      </c>
      <c r="C20" s="94">
        <v>87082</v>
      </c>
      <c r="D20" s="94">
        <v>45316</v>
      </c>
      <c r="E20" s="94">
        <v>41766</v>
      </c>
      <c r="F20" s="94">
        <v>11339</v>
      </c>
      <c r="G20" s="94">
        <v>5858</v>
      </c>
      <c r="H20" s="94">
        <v>5481</v>
      </c>
      <c r="I20" s="96">
        <v>13</v>
      </c>
      <c r="J20" s="94">
        <v>55783</v>
      </c>
      <c r="K20" s="94">
        <v>30025</v>
      </c>
      <c r="L20" s="94">
        <v>25758</v>
      </c>
      <c r="M20" s="96">
        <v>64.099999999999994</v>
      </c>
      <c r="N20" s="37"/>
      <c r="O20" s="37"/>
      <c r="P20" s="37"/>
      <c r="Q20" s="37"/>
      <c r="R20" s="37"/>
      <c r="S20" s="37"/>
      <c r="T20" s="37"/>
      <c r="U20" s="37"/>
    </row>
    <row r="21" spans="2:21" ht="15" customHeight="1" x14ac:dyDescent="0.15">
      <c r="B21" s="38" t="s">
        <v>210</v>
      </c>
      <c r="C21" s="94">
        <v>88894</v>
      </c>
      <c r="D21" s="94">
        <v>46208</v>
      </c>
      <c r="E21" s="94">
        <v>42686</v>
      </c>
      <c r="F21" s="94">
        <v>11383</v>
      </c>
      <c r="G21" s="94">
        <v>5854</v>
      </c>
      <c r="H21" s="94">
        <v>5529</v>
      </c>
      <c r="I21" s="96">
        <v>12.8</v>
      </c>
      <c r="J21" s="94">
        <v>57158</v>
      </c>
      <c r="K21" s="94">
        <v>30828</v>
      </c>
      <c r="L21" s="94">
        <v>26330</v>
      </c>
      <c r="M21" s="96">
        <v>64.3</v>
      </c>
      <c r="N21" s="37"/>
      <c r="O21" s="37"/>
      <c r="P21" s="37"/>
      <c r="Q21" s="37"/>
      <c r="R21" s="37"/>
      <c r="S21" s="37"/>
      <c r="T21" s="37"/>
      <c r="U21" s="37"/>
    </row>
    <row r="22" spans="2:21" ht="15" customHeight="1" x14ac:dyDescent="0.15">
      <c r="B22" s="38" t="s">
        <v>211</v>
      </c>
      <c r="C22" s="94">
        <v>90861</v>
      </c>
      <c r="D22" s="94">
        <v>47202</v>
      </c>
      <c r="E22" s="94">
        <v>43659</v>
      </c>
      <c r="F22" s="94">
        <v>11520</v>
      </c>
      <c r="G22" s="94">
        <v>5917</v>
      </c>
      <c r="H22" s="94">
        <v>5603</v>
      </c>
      <c r="I22" s="96">
        <v>12.7</v>
      </c>
      <c r="J22" s="94">
        <v>58677</v>
      </c>
      <c r="K22" s="94">
        <v>31685</v>
      </c>
      <c r="L22" s="94">
        <v>26992</v>
      </c>
      <c r="M22" s="96">
        <v>64.599999999999994</v>
      </c>
      <c r="N22" s="37"/>
      <c r="O22" s="37"/>
      <c r="P22" s="37"/>
      <c r="Q22" s="37"/>
      <c r="R22" s="37"/>
      <c r="S22" s="37"/>
      <c r="T22" s="37"/>
      <c r="U22" s="37"/>
    </row>
    <row r="23" spans="2:21" ht="15" customHeight="1" x14ac:dyDescent="0.15">
      <c r="B23" s="38" t="s">
        <v>212</v>
      </c>
      <c r="C23" s="94">
        <v>92112</v>
      </c>
      <c r="D23" s="94">
        <v>47788</v>
      </c>
      <c r="E23" s="94">
        <v>44324</v>
      </c>
      <c r="F23" s="94">
        <v>11564</v>
      </c>
      <c r="G23" s="94">
        <v>5947</v>
      </c>
      <c r="H23" s="94">
        <v>5617</v>
      </c>
      <c r="I23" s="96">
        <v>12.6</v>
      </c>
      <c r="J23" s="94">
        <v>59672</v>
      </c>
      <c r="K23" s="94">
        <v>32170</v>
      </c>
      <c r="L23" s="94">
        <v>27502</v>
      </c>
      <c r="M23" s="96">
        <v>64.8</v>
      </c>
      <c r="N23" s="37"/>
      <c r="O23" s="37"/>
      <c r="P23" s="37"/>
      <c r="Q23" s="37"/>
      <c r="R23" s="37"/>
      <c r="S23" s="37"/>
      <c r="T23" s="37"/>
      <c r="U23" s="37"/>
    </row>
    <row r="24" spans="2:21" ht="15" customHeight="1" x14ac:dyDescent="0.15">
      <c r="B24" s="38" t="s">
        <v>359</v>
      </c>
      <c r="C24" s="94">
        <v>92501</v>
      </c>
      <c r="D24" s="94">
        <v>48034</v>
      </c>
      <c r="E24" s="94">
        <v>44467</v>
      </c>
      <c r="F24" s="94">
        <v>11556</v>
      </c>
      <c r="G24" s="94">
        <v>5931</v>
      </c>
      <c r="H24" s="94">
        <v>5625</v>
      </c>
      <c r="I24" s="96">
        <v>12.5</v>
      </c>
      <c r="J24" s="94">
        <v>60016</v>
      </c>
      <c r="K24" s="94">
        <v>32434</v>
      </c>
      <c r="L24" s="94">
        <v>27582</v>
      </c>
      <c r="M24" s="96">
        <v>64.900000000000006</v>
      </c>
      <c r="N24" s="37"/>
      <c r="O24" s="37"/>
      <c r="P24" s="37"/>
      <c r="Q24" s="37"/>
      <c r="R24" s="37"/>
      <c r="S24" s="37"/>
      <c r="T24" s="37"/>
      <c r="U24" s="37"/>
    </row>
    <row r="25" spans="2:21" ht="15" customHeight="1" x14ac:dyDescent="0.15">
      <c r="B25" s="38" t="s">
        <v>369</v>
      </c>
      <c r="C25" s="94">
        <v>92167</v>
      </c>
      <c r="D25" s="94">
        <v>47842</v>
      </c>
      <c r="E25" s="94">
        <v>44325</v>
      </c>
      <c r="F25" s="94">
        <v>11301</v>
      </c>
      <c r="G25" s="94">
        <v>5822</v>
      </c>
      <c r="H25" s="94">
        <v>5479</v>
      </c>
      <c r="I25" s="96">
        <v>12.3</v>
      </c>
      <c r="J25" s="94">
        <v>59881</v>
      </c>
      <c r="K25" s="94">
        <v>32341</v>
      </c>
      <c r="L25" s="94">
        <v>27540</v>
      </c>
      <c r="M25" s="96">
        <v>65</v>
      </c>
      <c r="N25" s="37"/>
      <c r="O25" s="37"/>
      <c r="P25" s="37"/>
      <c r="Q25" s="37"/>
      <c r="R25" s="37"/>
      <c r="S25" s="37"/>
      <c r="T25" s="37"/>
      <c r="U25" s="37"/>
    </row>
    <row r="26" spans="2:21" ht="15" customHeight="1" x14ac:dyDescent="0.15">
      <c r="B26" s="120" t="s">
        <v>375</v>
      </c>
      <c r="C26" s="152">
        <v>92339</v>
      </c>
      <c r="D26" s="153">
        <v>47936</v>
      </c>
      <c r="E26" s="153">
        <v>44403</v>
      </c>
      <c r="F26" s="153">
        <v>11130</v>
      </c>
      <c r="G26" s="153">
        <v>5730</v>
      </c>
      <c r="H26" s="153">
        <v>5400</v>
      </c>
      <c r="I26" s="154">
        <v>12.1</v>
      </c>
      <c r="J26" s="153">
        <v>60246</v>
      </c>
      <c r="K26" s="153">
        <v>32591</v>
      </c>
      <c r="L26" s="153">
        <v>27655</v>
      </c>
      <c r="M26" s="154">
        <v>65.2</v>
      </c>
      <c r="N26" s="37"/>
      <c r="O26" s="37"/>
      <c r="P26" s="37"/>
      <c r="Q26" s="37"/>
      <c r="R26" s="37"/>
      <c r="S26" s="37"/>
      <c r="T26" s="37"/>
      <c r="U26" s="37"/>
    </row>
    <row r="27" spans="2:21" ht="21" customHeight="1" x14ac:dyDescent="0.15">
      <c r="B27" s="39"/>
    </row>
    <row r="28" spans="2:21" ht="13.5" x14ac:dyDescent="0.15">
      <c r="B28" s="51"/>
      <c r="C28" s="244" t="s">
        <v>213</v>
      </c>
      <c r="D28" s="245"/>
      <c r="E28" s="245"/>
      <c r="F28" s="245"/>
      <c r="G28" s="245"/>
      <c r="H28" s="245"/>
      <c r="I28" s="245"/>
      <c r="J28" s="245"/>
      <c r="K28" s="40"/>
      <c r="L28" s="37"/>
    </row>
    <row r="29" spans="2:21" ht="13.5" x14ac:dyDescent="0.15">
      <c r="B29" s="54" t="s">
        <v>193</v>
      </c>
      <c r="C29" s="242" t="s">
        <v>34</v>
      </c>
      <c r="D29" s="242" t="s">
        <v>7</v>
      </c>
      <c r="E29" s="242" t="s">
        <v>8</v>
      </c>
      <c r="F29" s="251" t="s">
        <v>214</v>
      </c>
      <c r="G29" s="253" t="s">
        <v>316</v>
      </c>
      <c r="H29" s="242"/>
      <c r="I29" s="242"/>
      <c r="J29" s="244"/>
      <c r="K29" s="40" t="s">
        <v>355</v>
      </c>
      <c r="L29" s="37"/>
      <c r="M29" s="37"/>
    </row>
    <row r="30" spans="2:21" ht="13.5" x14ac:dyDescent="0.15">
      <c r="B30" s="55"/>
      <c r="C30" s="242"/>
      <c r="D30" s="242"/>
      <c r="E30" s="242"/>
      <c r="F30" s="252"/>
      <c r="G30" s="53" t="s">
        <v>34</v>
      </c>
      <c r="H30" s="56" t="s">
        <v>7</v>
      </c>
      <c r="I30" s="56" t="s">
        <v>8</v>
      </c>
      <c r="J30" s="57" t="s">
        <v>51</v>
      </c>
      <c r="K30" s="40" t="s">
        <v>356</v>
      </c>
      <c r="L30" s="37"/>
      <c r="M30" s="37"/>
    </row>
    <row r="31" spans="2:21" ht="15" customHeight="1" x14ac:dyDescent="0.15">
      <c r="B31" s="38" t="s">
        <v>374</v>
      </c>
      <c r="C31" s="95">
        <v>8902</v>
      </c>
      <c r="D31" s="94">
        <v>4192</v>
      </c>
      <c r="E31" s="94">
        <v>4710</v>
      </c>
      <c r="F31" s="96">
        <v>11.77</v>
      </c>
      <c r="G31" s="94">
        <v>2756</v>
      </c>
      <c r="H31" s="94">
        <v>946</v>
      </c>
      <c r="I31" s="94">
        <v>1810</v>
      </c>
      <c r="J31" s="96">
        <v>3.64</v>
      </c>
      <c r="K31" s="37"/>
      <c r="L31" s="37"/>
      <c r="M31" s="37"/>
    </row>
    <row r="32" spans="2:21" ht="15" customHeight="1" x14ac:dyDescent="0.15">
      <c r="B32" s="38" t="s">
        <v>196</v>
      </c>
      <c r="C32" s="95">
        <v>9579</v>
      </c>
      <c r="D32" s="94">
        <v>4543</v>
      </c>
      <c r="E32" s="94">
        <v>5036</v>
      </c>
      <c r="F32" s="96">
        <v>12.6</v>
      </c>
      <c r="G32" s="94">
        <v>2944</v>
      </c>
      <c r="H32" s="94">
        <v>1056</v>
      </c>
      <c r="I32" s="94">
        <v>1888</v>
      </c>
      <c r="J32" s="96">
        <v>3.87</v>
      </c>
      <c r="K32" s="37"/>
      <c r="L32" s="37"/>
      <c r="M32" s="37"/>
    </row>
    <row r="33" spans="2:13" ht="15" customHeight="1" x14ac:dyDescent="0.15">
      <c r="B33" s="38" t="s">
        <v>197</v>
      </c>
      <c r="C33" s="95">
        <v>10310</v>
      </c>
      <c r="D33" s="94">
        <v>4900</v>
      </c>
      <c r="E33" s="94">
        <v>5410</v>
      </c>
      <c r="F33" s="96">
        <v>13.54</v>
      </c>
      <c r="G33" s="94">
        <v>3114</v>
      </c>
      <c r="H33" s="94">
        <v>1138</v>
      </c>
      <c r="I33" s="94">
        <v>1976</v>
      </c>
      <c r="J33" s="96">
        <v>4.09</v>
      </c>
      <c r="K33" s="37"/>
      <c r="L33" s="37"/>
      <c r="M33" s="37"/>
    </row>
    <row r="34" spans="2:13" ht="15" customHeight="1" x14ac:dyDescent="0.15">
      <c r="B34" s="38" t="s">
        <v>198</v>
      </c>
      <c r="C34" s="95">
        <v>11255</v>
      </c>
      <c r="D34" s="94">
        <v>5371</v>
      </c>
      <c r="E34" s="94">
        <v>5884</v>
      </c>
      <c r="F34" s="96">
        <v>14.67</v>
      </c>
      <c r="G34" s="94">
        <v>3300</v>
      </c>
      <c r="H34" s="94">
        <v>1226</v>
      </c>
      <c r="I34" s="94">
        <v>2074</v>
      </c>
      <c r="J34" s="96">
        <v>4.3</v>
      </c>
      <c r="K34" s="37"/>
      <c r="L34" s="37"/>
      <c r="M34" s="37"/>
    </row>
    <row r="35" spans="2:13" ht="15" customHeight="1" x14ac:dyDescent="0.15">
      <c r="B35" s="38" t="s">
        <v>199</v>
      </c>
      <c r="C35" s="95">
        <v>12266</v>
      </c>
      <c r="D35" s="94">
        <v>5908</v>
      </c>
      <c r="E35" s="94">
        <v>6358</v>
      </c>
      <c r="F35" s="96">
        <v>15.67</v>
      </c>
      <c r="G35" s="94">
        <v>3621</v>
      </c>
      <c r="H35" s="94">
        <v>1410</v>
      </c>
      <c r="I35" s="94">
        <v>2211</v>
      </c>
      <c r="J35" s="96">
        <v>4.63</v>
      </c>
      <c r="K35" s="37"/>
      <c r="L35" s="37"/>
      <c r="M35" s="37"/>
    </row>
    <row r="36" spans="2:13" ht="15" customHeight="1" x14ac:dyDescent="0.15">
      <c r="B36" s="38" t="s">
        <v>200</v>
      </c>
      <c r="C36" s="95">
        <v>13112</v>
      </c>
      <c r="D36" s="94">
        <v>6330</v>
      </c>
      <c r="E36" s="94">
        <v>6782</v>
      </c>
      <c r="F36" s="96">
        <v>16.47</v>
      </c>
      <c r="G36" s="94">
        <v>3880</v>
      </c>
      <c r="H36" s="94">
        <v>1533</v>
      </c>
      <c r="I36" s="94">
        <v>2347</v>
      </c>
      <c r="J36" s="96">
        <v>4.87</v>
      </c>
      <c r="K36" s="37"/>
      <c r="L36" s="37"/>
      <c r="M36" s="37"/>
    </row>
    <row r="37" spans="2:13" ht="15" customHeight="1" x14ac:dyDescent="0.15">
      <c r="B37" s="38" t="s">
        <v>201</v>
      </c>
      <c r="C37" s="95">
        <v>14171</v>
      </c>
      <c r="D37" s="94">
        <v>6856</v>
      </c>
      <c r="E37" s="94">
        <v>7315</v>
      </c>
      <c r="F37" s="96">
        <v>17.41</v>
      </c>
      <c r="G37" s="94">
        <v>4220</v>
      </c>
      <c r="H37" s="94">
        <v>1724</v>
      </c>
      <c r="I37" s="94">
        <v>2496</v>
      </c>
      <c r="J37" s="96">
        <v>5.19</v>
      </c>
      <c r="K37" s="37"/>
      <c r="L37" s="37"/>
      <c r="M37" s="37"/>
    </row>
    <row r="38" spans="2:13" ht="15" customHeight="1" x14ac:dyDescent="0.15">
      <c r="B38" s="38" t="s">
        <v>202</v>
      </c>
      <c r="C38" s="95">
        <v>15030</v>
      </c>
      <c r="D38" s="94">
        <v>7239</v>
      </c>
      <c r="E38" s="94">
        <v>7791</v>
      </c>
      <c r="F38" s="96">
        <v>18.3</v>
      </c>
      <c r="G38" s="94">
        <v>4562</v>
      </c>
      <c r="H38" s="94">
        <v>1886</v>
      </c>
      <c r="I38" s="94">
        <v>2676</v>
      </c>
      <c r="J38" s="96">
        <v>5.5</v>
      </c>
      <c r="K38" s="37"/>
      <c r="L38" s="37"/>
      <c r="M38" s="37"/>
    </row>
    <row r="39" spans="2:13" ht="15" customHeight="1" x14ac:dyDescent="0.15">
      <c r="B39" s="38" t="s">
        <v>203</v>
      </c>
      <c r="C39" s="95">
        <v>15489</v>
      </c>
      <c r="D39" s="94">
        <v>7443</v>
      </c>
      <c r="E39" s="94">
        <v>8046</v>
      </c>
      <c r="F39" s="96">
        <v>18.7</v>
      </c>
      <c r="G39" s="94">
        <v>4981</v>
      </c>
      <c r="H39" s="94">
        <v>2102</v>
      </c>
      <c r="I39" s="94">
        <v>2879</v>
      </c>
      <c r="J39" s="96">
        <v>6</v>
      </c>
      <c r="K39" s="37"/>
      <c r="L39" s="37"/>
      <c r="M39" s="37"/>
    </row>
    <row r="40" spans="2:13" ht="15" customHeight="1" x14ac:dyDescent="0.15">
      <c r="B40" s="38" t="s">
        <v>204</v>
      </c>
      <c r="C40" s="95">
        <v>16057</v>
      </c>
      <c r="D40" s="94">
        <v>7716</v>
      </c>
      <c r="E40" s="94">
        <v>8341</v>
      </c>
      <c r="F40" s="96">
        <v>19.2</v>
      </c>
      <c r="G40" s="94">
        <v>5444</v>
      </c>
      <c r="H40" s="94">
        <v>2366</v>
      </c>
      <c r="I40" s="94">
        <v>3078</v>
      </c>
      <c r="J40" s="96">
        <v>6.5</v>
      </c>
      <c r="K40" s="37"/>
      <c r="L40" s="37"/>
      <c r="M40" s="37"/>
    </row>
    <row r="41" spans="2:13" ht="15" customHeight="1" x14ac:dyDescent="0.15">
      <c r="B41" s="38" t="s">
        <v>205</v>
      </c>
      <c r="C41" s="95">
        <v>16966</v>
      </c>
      <c r="D41" s="94">
        <v>8147</v>
      </c>
      <c r="E41" s="94">
        <v>8819</v>
      </c>
      <c r="F41" s="96">
        <v>20.2</v>
      </c>
      <c r="G41" s="94">
        <v>5846</v>
      </c>
      <c r="H41" s="94">
        <v>2586</v>
      </c>
      <c r="I41" s="94">
        <v>3260</v>
      </c>
      <c r="J41" s="96">
        <v>6.9</v>
      </c>
      <c r="K41" s="37"/>
      <c r="L41" s="37"/>
      <c r="M41" s="37"/>
    </row>
    <row r="42" spans="2:13" ht="15" customHeight="1" x14ac:dyDescent="0.15">
      <c r="B42" s="38" t="s">
        <v>206</v>
      </c>
      <c r="C42" s="95">
        <v>17835</v>
      </c>
      <c r="D42" s="94">
        <v>8561</v>
      </c>
      <c r="E42" s="94">
        <v>9274</v>
      </c>
      <c r="F42" s="96">
        <v>21</v>
      </c>
      <c r="G42" s="94">
        <v>6338</v>
      </c>
      <c r="H42" s="94">
        <v>2860</v>
      </c>
      <c r="I42" s="94">
        <v>3478</v>
      </c>
      <c r="J42" s="96">
        <v>7.5</v>
      </c>
      <c r="K42" s="37"/>
      <c r="L42" s="37"/>
      <c r="M42" s="37"/>
    </row>
    <row r="43" spans="2:13" ht="15" customHeight="1" x14ac:dyDescent="0.15">
      <c r="B43" s="38" t="s">
        <v>207</v>
      </c>
      <c r="C43" s="95">
        <v>18783</v>
      </c>
      <c r="D43" s="94">
        <v>8973</v>
      </c>
      <c r="E43" s="94">
        <v>9810</v>
      </c>
      <c r="F43" s="96">
        <v>22</v>
      </c>
      <c r="G43" s="94">
        <v>6902</v>
      </c>
      <c r="H43" s="94">
        <v>3108</v>
      </c>
      <c r="I43" s="94">
        <v>3794</v>
      </c>
      <c r="J43" s="96">
        <v>8.1</v>
      </c>
      <c r="K43" s="37"/>
      <c r="L43" s="37"/>
      <c r="M43" s="37"/>
    </row>
    <row r="44" spans="2:13" ht="15" customHeight="1" x14ac:dyDescent="0.15">
      <c r="B44" s="38" t="s">
        <v>208</v>
      </c>
      <c r="C44" s="95">
        <v>19419</v>
      </c>
      <c r="D44" s="94">
        <v>9210</v>
      </c>
      <c r="E44" s="94">
        <v>10209</v>
      </c>
      <c r="F44" s="96">
        <v>22.5</v>
      </c>
      <c r="G44" s="94">
        <v>7586</v>
      </c>
      <c r="H44" s="94">
        <v>3413</v>
      </c>
      <c r="I44" s="94">
        <v>4173</v>
      </c>
      <c r="J44" s="96">
        <v>8.8000000000000007</v>
      </c>
      <c r="K44" s="37"/>
      <c r="L44" s="37"/>
      <c r="M44" s="37"/>
    </row>
    <row r="45" spans="2:13" ht="15" customHeight="1" x14ac:dyDescent="0.15">
      <c r="B45" s="38" t="s">
        <v>209</v>
      </c>
      <c r="C45" s="95">
        <v>19960</v>
      </c>
      <c r="D45" s="94">
        <v>9433</v>
      </c>
      <c r="E45" s="94">
        <v>10527</v>
      </c>
      <c r="F45" s="96">
        <v>22.9</v>
      </c>
      <c r="G45" s="94">
        <v>8288</v>
      </c>
      <c r="H45" s="94">
        <v>3720</v>
      </c>
      <c r="I45" s="94">
        <v>4568</v>
      </c>
      <c r="J45" s="96">
        <v>9.5</v>
      </c>
      <c r="K45" s="37"/>
      <c r="L45" s="37"/>
      <c r="M45" s="37"/>
    </row>
    <row r="46" spans="2:13" ht="15" customHeight="1" x14ac:dyDescent="0.15">
      <c r="B46" s="38" t="s">
        <v>210</v>
      </c>
      <c r="C46" s="95">
        <v>20353</v>
      </c>
      <c r="D46" s="94">
        <v>9526</v>
      </c>
      <c r="E46" s="94">
        <v>10827</v>
      </c>
      <c r="F46" s="96">
        <v>22.9</v>
      </c>
      <c r="G46" s="94">
        <v>8931</v>
      </c>
      <c r="H46" s="94">
        <v>3997</v>
      </c>
      <c r="I46" s="94">
        <v>4934</v>
      </c>
      <c r="J46" s="96">
        <v>10.050000000000001</v>
      </c>
      <c r="K46" s="37"/>
      <c r="L46" s="37"/>
      <c r="M46" s="37"/>
    </row>
    <row r="47" spans="2:13" ht="15" customHeight="1" x14ac:dyDescent="0.15">
      <c r="B47" s="38" t="s">
        <v>211</v>
      </c>
      <c r="C47" s="95">
        <v>20664</v>
      </c>
      <c r="D47" s="94">
        <v>9600</v>
      </c>
      <c r="E47" s="94">
        <v>11064</v>
      </c>
      <c r="F47" s="96">
        <v>22.7</v>
      </c>
      <c r="G47" s="94">
        <v>9643</v>
      </c>
      <c r="H47" s="94">
        <v>4283</v>
      </c>
      <c r="I47" s="94">
        <v>5360</v>
      </c>
      <c r="J47" s="96">
        <v>10.6</v>
      </c>
      <c r="K47" s="37"/>
      <c r="L47" s="37"/>
      <c r="M47" s="37"/>
    </row>
    <row r="48" spans="2:13" ht="15" customHeight="1" x14ac:dyDescent="0.15">
      <c r="B48" s="142" t="s">
        <v>212</v>
      </c>
      <c r="C48" s="143">
        <v>20876</v>
      </c>
      <c r="D48" s="144">
        <v>9671</v>
      </c>
      <c r="E48" s="144">
        <v>11205</v>
      </c>
      <c r="F48" s="145">
        <v>22.7</v>
      </c>
      <c r="G48" s="144">
        <v>10278</v>
      </c>
      <c r="H48" s="144">
        <v>4543</v>
      </c>
      <c r="I48" s="144">
        <v>5735</v>
      </c>
      <c r="J48" s="145">
        <v>11.2</v>
      </c>
      <c r="K48" s="37"/>
      <c r="L48" s="37"/>
      <c r="M48" s="37"/>
    </row>
    <row r="49" spans="2:13" ht="15" customHeight="1" x14ac:dyDescent="0.15">
      <c r="B49" s="142" t="s">
        <v>359</v>
      </c>
      <c r="C49" s="143">
        <v>20929</v>
      </c>
      <c r="D49" s="144">
        <v>9669</v>
      </c>
      <c r="E49" s="144">
        <v>11260</v>
      </c>
      <c r="F49" s="145">
        <v>22.6</v>
      </c>
      <c r="G49" s="144">
        <v>10529</v>
      </c>
      <c r="H49" s="144">
        <v>4633</v>
      </c>
      <c r="I49" s="144">
        <v>5896</v>
      </c>
      <c r="J49" s="145">
        <v>11.4</v>
      </c>
      <c r="K49" s="37"/>
      <c r="L49" s="37"/>
      <c r="M49" s="37"/>
    </row>
    <row r="50" spans="2:13" ht="15" customHeight="1" x14ac:dyDescent="0.15">
      <c r="B50" s="142" t="s">
        <v>369</v>
      </c>
      <c r="C50" s="143">
        <v>20985</v>
      </c>
      <c r="D50" s="144">
        <v>9679</v>
      </c>
      <c r="E50" s="144">
        <v>11306</v>
      </c>
      <c r="F50" s="145">
        <v>22.8</v>
      </c>
      <c r="G50" s="144">
        <v>10887</v>
      </c>
      <c r="H50" s="144">
        <v>4765</v>
      </c>
      <c r="I50" s="144">
        <v>6122</v>
      </c>
      <c r="J50" s="145">
        <v>11.8</v>
      </c>
      <c r="K50" s="37"/>
      <c r="L50" s="37"/>
      <c r="M50" s="37"/>
    </row>
    <row r="51" spans="2:13" ht="15" customHeight="1" x14ac:dyDescent="0.15">
      <c r="B51" s="169" t="s">
        <v>375</v>
      </c>
      <c r="C51" s="155">
        <v>20963</v>
      </c>
      <c r="D51" s="156">
        <v>9615</v>
      </c>
      <c r="E51" s="156">
        <v>11348</v>
      </c>
      <c r="F51" s="157">
        <v>22.7</v>
      </c>
      <c r="G51" s="156">
        <v>11567</v>
      </c>
      <c r="H51" s="156">
        <v>5031</v>
      </c>
      <c r="I51" s="156">
        <v>6536</v>
      </c>
      <c r="J51" s="157">
        <v>12.5</v>
      </c>
      <c r="K51" s="37"/>
      <c r="L51" s="37"/>
      <c r="M51" s="37"/>
    </row>
    <row r="52" spans="2:13" ht="16.5" customHeight="1" x14ac:dyDescent="0.15">
      <c r="B52" s="141" t="s">
        <v>379</v>
      </c>
      <c r="K52" s="37"/>
      <c r="L52" s="37"/>
      <c r="M52" s="37"/>
    </row>
    <row r="53" spans="2:13" ht="16.5" customHeight="1" x14ac:dyDescent="0.15">
      <c r="B53" s="141" t="s">
        <v>354</v>
      </c>
      <c r="K53" s="37"/>
      <c r="L53" s="37"/>
      <c r="M53" s="37"/>
    </row>
  </sheetData>
  <mergeCells count="19">
    <mergeCell ref="C29:C30"/>
    <mergeCell ref="D29:D30"/>
    <mergeCell ref="E29:E30"/>
    <mergeCell ref="F29:F30"/>
    <mergeCell ref="G29:J29"/>
    <mergeCell ref="J4:J5"/>
    <mergeCell ref="K4:K5"/>
    <mergeCell ref="L4:L5"/>
    <mergeCell ref="M4:M5"/>
    <mergeCell ref="C28:J28"/>
    <mergeCell ref="C3:C5"/>
    <mergeCell ref="F3:I3"/>
    <mergeCell ref="J3:M3"/>
    <mergeCell ref="D4:D5"/>
    <mergeCell ref="E4:E5"/>
    <mergeCell ref="F4:F5"/>
    <mergeCell ref="G4:G5"/>
    <mergeCell ref="H4:H5"/>
    <mergeCell ref="I4:I5"/>
  </mergeCells>
  <phoneticPr fontId="10"/>
  <hyperlinks>
    <hyperlink ref="A1" location="目次!C10" display="目次" xr:uid="{00000000-0004-0000-0A00-000000000000}"/>
  </hyperlinks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G78"/>
  <sheetViews>
    <sheetView view="pageBreakPreview" zoomScaleNormal="100" zoomScaleSheetLayoutView="100" workbookViewId="0">
      <selection activeCell="H1" sqref="H1"/>
    </sheetView>
  </sheetViews>
  <sheetFormatPr defaultColWidth="9" defaultRowHeight="13.5" x14ac:dyDescent="0.15"/>
  <cols>
    <col min="1" max="1" width="5.25" style="1" bestFit="1" customWidth="1"/>
    <col min="2" max="2" width="16.625" style="1" customWidth="1"/>
    <col min="3" max="7" width="13.875" style="1" customWidth="1"/>
    <col min="8" max="16384" width="9" style="1"/>
  </cols>
  <sheetData>
    <row r="1" spans="1:7" ht="18" customHeight="1" x14ac:dyDescent="0.15">
      <c r="A1" s="9" t="s">
        <v>56</v>
      </c>
      <c r="B1" s="7" t="s">
        <v>317</v>
      </c>
      <c r="C1" s="32"/>
      <c r="D1" s="19"/>
      <c r="E1" s="32"/>
      <c r="F1" s="32"/>
      <c r="G1" s="32"/>
    </row>
    <row r="2" spans="1:7" ht="12.75" customHeight="1" x14ac:dyDescent="0.15">
      <c r="B2" s="9"/>
      <c r="C2" s="33"/>
      <c r="D2" s="33"/>
      <c r="E2" s="138"/>
      <c r="F2" s="138"/>
      <c r="G2" s="138" t="s">
        <v>351</v>
      </c>
    </row>
    <row r="3" spans="1:7" ht="17.25" customHeight="1" x14ac:dyDescent="0.15">
      <c r="B3" s="70" t="s">
        <v>147</v>
      </c>
      <c r="C3" s="134" t="s">
        <v>52</v>
      </c>
      <c r="D3" s="134" t="s">
        <v>55</v>
      </c>
      <c r="E3" s="134" t="s">
        <v>357</v>
      </c>
      <c r="F3" s="134" t="s">
        <v>368</v>
      </c>
      <c r="G3" s="115" t="s">
        <v>373</v>
      </c>
    </row>
    <row r="4" spans="1:7" ht="17.25" customHeight="1" x14ac:dyDescent="0.15">
      <c r="B4" s="113" t="s">
        <v>315</v>
      </c>
      <c r="C4" s="114">
        <v>91148</v>
      </c>
      <c r="D4" s="114">
        <v>92262</v>
      </c>
      <c r="E4" s="114">
        <v>92496</v>
      </c>
      <c r="F4" s="114">
        <v>92042</v>
      </c>
      <c r="G4" s="114">
        <f>SUM(G5:G53)</f>
        <v>92527</v>
      </c>
    </row>
    <row r="5" spans="1:7" ht="14.25" customHeight="1" x14ac:dyDescent="0.15">
      <c r="B5" s="61" t="s">
        <v>124</v>
      </c>
      <c r="C5" s="62">
        <v>3568</v>
      </c>
      <c r="D5" s="62">
        <v>3545</v>
      </c>
      <c r="E5" s="62">
        <v>3462</v>
      </c>
      <c r="F5" s="62">
        <v>3461</v>
      </c>
      <c r="G5" s="110">
        <v>3454</v>
      </c>
    </row>
    <row r="6" spans="1:7" ht="14.25" customHeight="1" x14ac:dyDescent="0.15">
      <c r="B6" s="61" t="s">
        <v>125</v>
      </c>
      <c r="C6" s="62">
        <v>4946</v>
      </c>
      <c r="D6" s="62">
        <v>4880</v>
      </c>
      <c r="E6" s="62">
        <v>4851</v>
      </c>
      <c r="F6" s="62">
        <v>4784</v>
      </c>
      <c r="G6" s="110">
        <v>4740</v>
      </c>
    </row>
    <row r="7" spans="1:7" ht="14.25" customHeight="1" x14ac:dyDescent="0.15">
      <c r="B7" s="61" t="s">
        <v>126</v>
      </c>
      <c r="C7" s="62">
        <v>119</v>
      </c>
      <c r="D7" s="62">
        <v>116</v>
      </c>
      <c r="E7" s="62">
        <v>56</v>
      </c>
      <c r="F7" s="62">
        <v>55</v>
      </c>
      <c r="G7" s="110">
        <v>57</v>
      </c>
    </row>
    <row r="8" spans="1:7" ht="14.25" customHeight="1" x14ac:dyDescent="0.15">
      <c r="B8" s="61" t="s">
        <v>127</v>
      </c>
      <c r="C8" s="93">
        <v>16</v>
      </c>
      <c r="D8" s="93">
        <v>16</v>
      </c>
      <c r="E8" s="93">
        <v>16</v>
      </c>
      <c r="F8" s="93">
        <v>16</v>
      </c>
      <c r="G8" s="111">
        <v>15</v>
      </c>
    </row>
    <row r="9" spans="1:7" ht="14.25" customHeight="1" x14ac:dyDescent="0.15">
      <c r="B9" s="61" t="s">
        <v>128</v>
      </c>
      <c r="C9" s="93">
        <v>1533</v>
      </c>
      <c r="D9" s="93">
        <v>1535</v>
      </c>
      <c r="E9" s="93">
        <v>63</v>
      </c>
      <c r="F9" s="93">
        <v>62</v>
      </c>
      <c r="G9" s="111">
        <v>61</v>
      </c>
    </row>
    <row r="10" spans="1:7" ht="14.25" customHeight="1" x14ac:dyDescent="0.15">
      <c r="B10" s="61" t="s">
        <v>129</v>
      </c>
      <c r="C10" s="93">
        <v>1740</v>
      </c>
      <c r="D10" s="93">
        <v>1725</v>
      </c>
      <c r="E10" s="93">
        <v>1715</v>
      </c>
      <c r="F10" s="93">
        <v>1657</v>
      </c>
      <c r="G10" s="111">
        <v>1613</v>
      </c>
    </row>
    <row r="11" spans="1:7" ht="14.25" customHeight="1" x14ac:dyDescent="0.15">
      <c r="B11" s="61" t="s">
        <v>130</v>
      </c>
      <c r="C11" s="93">
        <v>1026</v>
      </c>
      <c r="D11" s="93">
        <v>1006</v>
      </c>
      <c r="E11" s="93">
        <v>994</v>
      </c>
      <c r="F11" s="93">
        <v>960</v>
      </c>
      <c r="G11" s="111">
        <v>960</v>
      </c>
    </row>
    <row r="12" spans="1:7" ht="14.25" customHeight="1" x14ac:dyDescent="0.15">
      <c r="B12" s="61" t="s">
        <v>131</v>
      </c>
      <c r="C12" s="93">
        <v>1105</v>
      </c>
      <c r="D12" s="93">
        <v>1095</v>
      </c>
      <c r="E12" s="93">
        <v>1084</v>
      </c>
      <c r="F12" s="93">
        <v>1046</v>
      </c>
      <c r="G12" s="111">
        <v>1054</v>
      </c>
    </row>
    <row r="13" spans="1:7" ht="14.25" customHeight="1" x14ac:dyDescent="0.15">
      <c r="B13" s="61" t="s">
        <v>132</v>
      </c>
      <c r="C13" s="93">
        <v>3545</v>
      </c>
      <c r="D13" s="93">
        <v>3525</v>
      </c>
      <c r="E13" s="93">
        <v>3549</v>
      </c>
      <c r="F13" s="93">
        <v>3512</v>
      </c>
      <c r="G13" s="111">
        <v>3561</v>
      </c>
    </row>
    <row r="14" spans="1:7" ht="14.25" customHeight="1" x14ac:dyDescent="0.15">
      <c r="B14" s="61" t="s">
        <v>133</v>
      </c>
      <c r="C14" s="93">
        <v>3910</v>
      </c>
      <c r="D14" s="93">
        <v>3948</v>
      </c>
      <c r="E14" s="93">
        <v>3976</v>
      </c>
      <c r="F14" s="93">
        <v>3962</v>
      </c>
      <c r="G14" s="111">
        <v>3943</v>
      </c>
    </row>
    <row r="15" spans="1:7" ht="14.25" customHeight="1" x14ac:dyDescent="0.15">
      <c r="B15" s="61" t="s">
        <v>134</v>
      </c>
      <c r="C15" s="93">
        <v>5554</v>
      </c>
      <c r="D15" s="93">
        <v>5602</v>
      </c>
      <c r="E15" s="93">
        <v>5681</v>
      </c>
      <c r="F15" s="93">
        <v>5685</v>
      </c>
      <c r="G15" s="111">
        <v>5717</v>
      </c>
    </row>
    <row r="16" spans="1:7" ht="14.25" customHeight="1" x14ac:dyDescent="0.15">
      <c r="B16" s="61" t="s">
        <v>135</v>
      </c>
      <c r="C16" s="93">
        <v>4194</v>
      </c>
      <c r="D16" s="93">
        <v>4264</v>
      </c>
      <c r="E16" s="93">
        <v>4212</v>
      </c>
      <c r="F16" s="93">
        <v>4195</v>
      </c>
      <c r="G16" s="111">
        <v>4220</v>
      </c>
    </row>
    <row r="17" spans="2:7" ht="14.25" customHeight="1" x14ac:dyDescent="0.15">
      <c r="B17" s="61" t="s">
        <v>136</v>
      </c>
      <c r="C17" s="93">
        <v>3885</v>
      </c>
      <c r="D17" s="93">
        <v>3862</v>
      </c>
      <c r="E17" s="93">
        <v>3894</v>
      </c>
      <c r="F17" s="93">
        <v>3932</v>
      </c>
      <c r="G17" s="111">
        <v>3989</v>
      </c>
    </row>
    <row r="18" spans="2:7" ht="14.25" customHeight="1" x14ac:dyDescent="0.15">
      <c r="B18" s="61" t="s">
        <v>137</v>
      </c>
      <c r="C18" s="93">
        <v>2716</v>
      </c>
      <c r="D18" s="93">
        <v>2763</v>
      </c>
      <c r="E18" s="93">
        <v>2725</v>
      </c>
      <c r="F18" s="93">
        <v>2725</v>
      </c>
      <c r="G18" s="111">
        <v>2714</v>
      </c>
    </row>
    <row r="19" spans="2:7" ht="14.25" customHeight="1" x14ac:dyDescent="0.15">
      <c r="B19" s="61" t="s">
        <v>138</v>
      </c>
      <c r="C19" s="93">
        <v>2721</v>
      </c>
      <c r="D19" s="93">
        <v>2846</v>
      </c>
      <c r="E19" s="93">
        <v>2963</v>
      </c>
      <c r="F19" s="93">
        <v>3066</v>
      </c>
      <c r="G19" s="111">
        <v>3140</v>
      </c>
    </row>
    <row r="20" spans="2:7" ht="14.25" customHeight="1" x14ac:dyDescent="0.15">
      <c r="B20" s="61" t="s">
        <v>139</v>
      </c>
      <c r="C20" s="93">
        <v>489</v>
      </c>
      <c r="D20" s="93">
        <v>485</v>
      </c>
      <c r="E20" s="93">
        <v>462</v>
      </c>
      <c r="F20" s="93">
        <v>472</v>
      </c>
      <c r="G20" s="111">
        <v>466</v>
      </c>
    </row>
    <row r="21" spans="2:7" ht="14.25" customHeight="1" x14ac:dyDescent="0.15">
      <c r="B21" s="61" t="s">
        <v>140</v>
      </c>
      <c r="C21" s="93">
        <v>570</v>
      </c>
      <c r="D21" s="93">
        <v>572</v>
      </c>
      <c r="E21" s="93">
        <v>568</v>
      </c>
      <c r="F21" s="93">
        <v>562</v>
      </c>
      <c r="G21" s="111">
        <v>553</v>
      </c>
    </row>
    <row r="22" spans="2:7" ht="14.25" customHeight="1" x14ac:dyDescent="0.15">
      <c r="B22" s="61" t="s">
        <v>141</v>
      </c>
      <c r="C22" s="93">
        <v>1273</v>
      </c>
      <c r="D22" s="93">
        <v>1300</v>
      </c>
      <c r="E22" s="93">
        <v>1359</v>
      </c>
      <c r="F22" s="93">
        <v>1418</v>
      </c>
      <c r="G22" s="111">
        <v>1462</v>
      </c>
    </row>
    <row r="23" spans="2:7" ht="14.25" customHeight="1" x14ac:dyDescent="0.15">
      <c r="B23" s="61" t="s">
        <v>142</v>
      </c>
      <c r="C23" s="93">
        <v>6533</v>
      </c>
      <c r="D23" s="93">
        <v>6625</v>
      </c>
      <c r="E23" s="93">
        <v>6613</v>
      </c>
      <c r="F23" s="93">
        <v>6480</v>
      </c>
      <c r="G23" s="111">
        <v>6505</v>
      </c>
    </row>
    <row r="24" spans="2:7" ht="14.25" customHeight="1" x14ac:dyDescent="0.15">
      <c r="B24" s="61" t="s">
        <v>143</v>
      </c>
      <c r="C24" s="93">
        <v>3319</v>
      </c>
      <c r="D24" s="93">
        <v>3319</v>
      </c>
      <c r="E24" s="93">
        <v>3261</v>
      </c>
      <c r="F24" s="93">
        <v>3178</v>
      </c>
      <c r="G24" s="111">
        <v>3151</v>
      </c>
    </row>
    <row r="25" spans="2:7" ht="14.25" customHeight="1" x14ac:dyDescent="0.15">
      <c r="B25" s="61" t="s">
        <v>144</v>
      </c>
      <c r="C25" s="93">
        <v>2098</v>
      </c>
      <c r="D25" s="93">
        <v>2064</v>
      </c>
      <c r="E25" s="93">
        <v>2019</v>
      </c>
      <c r="F25" s="93">
        <v>1999</v>
      </c>
      <c r="G25" s="111">
        <v>2002</v>
      </c>
    </row>
    <row r="26" spans="2:7" ht="14.25" customHeight="1" x14ac:dyDescent="0.15">
      <c r="B26" s="61" t="s">
        <v>145</v>
      </c>
      <c r="C26" s="93">
        <v>1218</v>
      </c>
      <c r="D26" s="93">
        <v>1186</v>
      </c>
      <c r="E26" s="93">
        <v>1187</v>
      </c>
      <c r="F26" s="93">
        <v>1184</v>
      </c>
      <c r="G26" s="111">
        <v>1163</v>
      </c>
    </row>
    <row r="27" spans="2:7" ht="14.25" customHeight="1" x14ac:dyDescent="0.15">
      <c r="B27" s="61" t="s">
        <v>146</v>
      </c>
      <c r="C27" s="62">
        <v>3794</v>
      </c>
      <c r="D27" s="62">
        <v>3840</v>
      </c>
      <c r="E27" s="62">
        <v>3846</v>
      </c>
      <c r="F27" s="62">
        <v>3804</v>
      </c>
      <c r="G27" s="110">
        <v>3773</v>
      </c>
    </row>
    <row r="28" spans="2:7" ht="14.25" customHeight="1" x14ac:dyDescent="0.15">
      <c r="B28" s="61" t="s">
        <v>100</v>
      </c>
      <c r="C28" s="93">
        <v>1193</v>
      </c>
      <c r="D28" s="93">
        <v>1234</v>
      </c>
      <c r="E28" s="93">
        <v>1270</v>
      </c>
      <c r="F28" s="93">
        <v>1258</v>
      </c>
      <c r="G28" s="111">
        <v>1225</v>
      </c>
    </row>
    <row r="29" spans="2:7" ht="14.25" customHeight="1" x14ac:dyDescent="0.15">
      <c r="B29" s="61" t="s">
        <v>101</v>
      </c>
      <c r="C29" s="93">
        <v>1170</v>
      </c>
      <c r="D29" s="93">
        <v>1183</v>
      </c>
      <c r="E29" s="93">
        <v>1186</v>
      </c>
      <c r="F29" s="93">
        <v>1206</v>
      </c>
      <c r="G29" s="111">
        <v>1200</v>
      </c>
    </row>
    <row r="30" spans="2:7" ht="14.25" customHeight="1" x14ac:dyDescent="0.15">
      <c r="B30" s="61" t="s">
        <v>102</v>
      </c>
      <c r="C30" s="62">
        <v>1245</v>
      </c>
      <c r="D30" s="62">
        <v>1215</v>
      </c>
      <c r="E30" s="62">
        <v>1211</v>
      </c>
      <c r="F30" s="62">
        <v>1188</v>
      </c>
      <c r="G30" s="110">
        <v>1228</v>
      </c>
    </row>
    <row r="31" spans="2:7" ht="14.25" customHeight="1" x14ac:dyDescent="0.15">
      <c r="B31" s="61" t="s">
        <v>103</v>
      </c>
      <c r="C31" s="62">
        <v>951</v>
      </c>
      <c r="D31" s="62">
        <v>985</v>
      </c>
      <c r="E31" s="62">
        <v>1000</v>
      </c>
      <c r="F31" s="62">
        <v>996</v>
      </c>
      <c r="G31" s="110">
        <v>1005</v>
      </c>
    </row>
    <row r="32" spans="2:7" ht="14.25" customHeight="1" x14ac:dyDescent="0.15">
      <c r="B32" s="61" t="s">
        <v>104</v>
      </c>
      <c r="C32" s="62">
        <v>1001</v>
      </c>
      <c r="D32" s="62">
        <v>1020</v>
      </c>
      <c r="E32" s="62">
        <v>1046</v>
      </c>
      <c r="F32" s="62">
        <v>1045</v>
      </c>
      <c r="G32" s="110">
        <v>1082</v>
      </c>
    </row>
    <row r="33" spans="2:7" ht="14.25" customHeight="1" x14ac:dyDescent="0.15">
      <c r="B33" s="61" t="s">
        <v>105</v>
      </c>
      <c r="C33" s="62">
        <v>1251</v>
      </c>
      <c r="D33" s="62">
        <v>1273</v>
      </c>
      <c r="E33" s="62">
        <v>1266</v>
      </c>
      <c r="F33" s="62">
        <v>1269</v>
      </c>
      <c r="G33" s="110">
        <v>1274</v>
      </c>
    </row>
    <row r="34" spans="2:7" ht="14.25" customHeight="1" x14ac:dyDescent="0.15">
      <c r="B34" s="61" t="s">
        <v>106</v>
      </c>
      <c r="C34" s="62">
        <v>1420</v>
      </c>
      <c r="D34" s="62">
        <v>1401</v>
      </c>
      <c r="E34" s="62">
        <v>1423</v>
      </c>
      <c r="F34" s="62">
        <v>1401</v>
      </c>
      <c r="G34" s="110">
        <v>1401</v>
      </c>
    </row>
    <row r="35" spans="2:7" ht="14.25" customHeight="1" x14ac:dyDescent="0.15">
      <c r="B35" s="61" t="s">
        <v>107</v>
      </c>
      <c r="C35" s="62">
        <v>1651</v>
      </c>
      <c r="D35" s="62">
        <v>1701</v>
      </c>
      <c r="E35" s="62">
        <v>1705</v>
      </c>
      <c r="F35" s="62">
        <v>1659</v>
      </c>
      <c r="G35" s="110">
        <v>1728</v>
      </c>
    </row>
    <row r="36" spans="2:7" ht="14.25" customHeight="1" x14ac:dyDescent="0.15">
      <c r="B36" s="61" t="s">
        <v>108</v>
      </c>
      <c r="C36" s="62">
        <v>537</v>
      </c>
      <c r="D36" s="62">
        <v>544</v>
      </c>
      <c r="E36" s="62">
        <v>551</v>
      </c>
      <c r="F36" s="62">
        <v>533</v>
      </c>
      <c r="G36" s="110">
        <v>526</v>
      </c>
    </row>
    <row r="37" spans="2:7" ht="14.25" customHeight="1" x14ac:dyDescent="0.15">
      <c r="B37" s="61" t="s">
        <v>109</v>
      </c>
      <c r="C37" s="62">
        <v>1677</v>
      </c>
      <c r="D37" s="62">
        <v>1702</v>
      </c>
      <c r="E37" s="62">
        <v>1665</v>
      </c>
      <c r="F37" s="62">
        <v>1648</v>
      </c>
      <c r="G37" s="110">
        <v>1643</v>
      </c>
    </row>
    <row r="38" spans="2:7" ht="14.25" customHeight="1" x14ac:dyDescent="0.15">
      <c r="B38" s="61" t="s">
        <v>110</v>
      </c>
      <c r="C38" s="62">
        <v>1865</v>
      </c>
      <c r="D38" s="62">
        <v>1854</v>
      </c>
      <c r="E38" s="62">
        <v>1873</v>
      </c>
      <c r="F38" s="62">
        <v>1870</v>
      </c>
      <c r="G38" s="110">
        <v>1859</v>
      </c>
    </row>
    <row r="39" spans="2:7" ht="14.25" customHeight="1" x14ac:dyDescent="0.15">
      <c r="B39" s="61" t="s">
        <v>111</v>
      </c>
      <c r="C39" s="62">
        <v>1011</v>
      </c>
      <c r="D39" s="62">
        <v>1023</v>
      </c>
      <c r="E39" s="62">
        <v>1013</v>
      </c>
      <c r="F39" s="62">
        <v>1001</v>
      </c>
      <c r="G39" s="110">
        <v>980</v>
      </c>
    </row>
    <row r="40" spans="2:7" ht="14.25" customHeight="1" x14ac:dyDescent="0.15">
      <c r="B40" s="61" t="s">
        <v>112</v>
      </c>
      <c r="C40" s="62">
        <v>1782</v>
      </c>
      <c r="D40" s="62">
        <v>1792</v>
      </c>
      <c r="E40" s="62">
        <v>1769</v>
      </c>
      <c r="F40" s="62">
        <v>1771</v>
      </c>
      <c r="G40" s="110">
        <v>1833</v>
      </c>
    </row>
    <row r="41" spans="2:7" ht="14.25" customHeight="1" x14ac:dyDescent="0.15">
      <c r="B41" s="61" t="s">
        <v>113</v>
      </c>
      <c r="C41" s="62">
        <v>2563</v>
      </c>
      <c r="D41" s="62">
        <v>2519</v>
      </c>
      <c r="E41" s="62">
        <v>2466</v>
      </c>
      <c r="F41" s="62">
        <v>2454</v>
      </c>
      <c r="G41" s="110">
        <v>2430</v>
      </c>
    </row>
    <row r="42" spans="2:7" ht="14.25" customHeight="1" x14ac:dyDescent="0.15">
      <c r="B42" s="61" t="s">
        <v>114</v>
      </c>
      <c r="C42" s="62">
        <v>1454</v>
      </c>
      <c r="D42" s="62">
        <v>1449</v>
      </c>
      <c r="E42" s="62">
        <v>1438</v>
      </c>
      <c r="F42" s="62">
        <v>1410</v>
      </c>
      <c r="G42" s="110">
        <v>1410</v>
      </c>
    </row>
    <row r="43" spans="2:7" ht="14.25" customHeight="1" x14ac:dyDescent="0.15">
      <c r="B43" s="61" t="s">
        <v>115</v>
      </c>
      <c r="C43" s="62">
        <v>1041</v>
      </c>
      <c r="D43" s="62">
        <v>1038</v>
      </c>
      <c r="E43" s="62">
        <v>985</v>
      </c>
      <c r="F43" s="62">
        <v>1020</v>
      </c>
      <c r="G43" s="110">
        <v>1003</v>
      </c>
    </row>
    <row r="44" spans="2:7" ht="14.25" customHeight="1" x14ac:dyDescent="0.15">
      <c r="B44" s="61" t="s">
        <v>116</v>
      </c>
      <c r="C44" s="62">
        <v>1640</v>
      </c>
      <c r="D44" s="62">
        <v>1634</v>
      </c>
      <c r="E44" s="62">
        <v>1615</v>
      </c>
      <c r="F44" s="62">
        <v>1609</v>
      </c>
      <c r="G44" s="110">
        <v>1589</v>
      </c>
    </row>
    <row r="45" spans="2:7" ht="14.25" customHeight="1" x14ac:dyDescent="0.15">
      <c r="B45" s="61" t="s">
        <v>117</v>
      </c>
      <c r="C45" s="62">
        <v>2019</v>
      </c>
      <c r="D45" s="62">
        <v>2117</v>
      </c>
      <c r="E45" s="62">
        <v>2283</v>
      </c>
      <c r="F45" s="62">
        <v>2260</v>
      </c>
      <c r="G45" s="110">
        <v>2416</v>
      </c>
    </row>
    <row r="46" spans="2:7" ht="14.25" customHeight="1" x14ac:dyDescent="0.15">
      <c r="B46" s="61" t="s">
        <v>118</v>
      </c>
      <c r="C46" s="62">
        <v>303</v>
      </c>
      <c r="D46" s="62">
        <v>333</v>
      </c>
      <c r="E46" s="62">
        <v>355</v>
      </c>
      <c r="F46" s="62">
        <v>367</v>
      </c>
      <c r="G46" s="110">
        <v>358</v>
      </c>
    </row>
    <row r="47" spans="2:7" ht="14.25" customHeight="1" x14ac:dyDescent="0.15">
      <c r="B47" s="61" t="s">
        <v>119</v>
      </c>
      <c r="C47" s="62">
        <v>671</v>
      </c>
      <c r="D47" s="62">
        <v>704</v>
      </c>
      <c r="E47" s="62">
        <v>715</v>
      </c>
      <c r="F47" s="62">
        <v>723</v>
      </c>
      <c r="G47" s="110">
        <v>770</v>
      </c>
    </row>
    <row r="48" spans="2:7" ht="14.25" customHeight="1" x14ac:dyDescent="0.15">
      <c r="B48" s="61" t="s">
        <v>120</v>
      </c>
      <c r="C48" s="62">
        <v>3016</v>
      </c>
      <c r="D48" s="62">
        <v>3558</v>
      </c>
      <c r="E48" s="62">
        <v>3664</v>
      </c>
      <c r="F48" s="62">
        <v>3732</v>
      </c>
      <c r="G48" s="110">
        <v>3787</v>
      </c>
    </row>
    <row r="49" spans="2:7" ht="14.25" customHeight="1" x14ac:dyDescent="0.15">
      <c r="B49" s="61" t="s">
        <v>121</v>
      </c>
      <c r="C49" s="62">
        <v>627</v>
      </c>
      <c r="D49" s="62">
        <v>632</v>
      </c>
      <c r="E49" s="62">
        <v>632</v>
      </c>
      <c r="F49" s="62">
        <v>622</v>
      </c>
      <c r="G49" s="110">
        <v>667</v>
      </c>
    </row>
    <row r="50" spans="2:7" ht="14.25" customHeight="1" x14ac:dyDescent="0.15">
      <c r="B50" s="61" t="s">
        <v>122</v>
      </c>
      <c r="C50" s="62">
        <v>200</v>
      </c>
      <c r="D50" s="62">
        <v>206</v>
      </c>
      <c r="E50" s="62">
        <v>206</v>
      </c>
      <c r="F50" s="62">
        <v>192</v>
      </c>
      <c r="G50" s="110">
        <v>204</v>
      </c>
    </row>
    <row r="51" spans="2:7" ht="14.25" customHeight="1" x14ac:dyDescent="0.15">
      <c r="B51" s="61" t="s">
        <v>123</v>
      </c>
      <c r="C51" s="62">
        <v>988</v>
      </c>
      <c r="D51" s="62">
        <v>1026</v>
      </c>
      <c r="E51" s="62">
        <v>1029</v>
      </c>
      <c r="F51" s="62">
        <v>1017</v>
      </c>
      <c r="G51" s="110">
        <v>1025</v>
      </c>
    </row>
    <row r="52" spans="2:7" ht="14.25" customHeight="1" x14ac:dyDescent="0.15">
      <c r="B52" s="61" t="s">
        <v>360</v>
      </c>
      <c r="C52" s="102" t="s">
        <v>0</v>
      </c>
      <c r="D52" s="102" t="s">
        <v>0</v>
      </c>
      <c r="E52" s="62">
        <v>979</v>
      </c>
      <c r="F52" s="62">
        <v>989</v>
      </c>
      <c r="G52" s="110">
        <v>1000</v>
      </c>
    </row>
    <row r="53" spans="2:7" ht="14.25" customHeight="1" x14ac:dyDescent="0.15">
      <c r="B53" s="73" t="s">
        <v>361</v>
      </c>
      <c r="C53" s="148" t="s">
        <v>0</v>
      </c>
      <c r="D53" s="148" t="s">
        <v>0</v>
      </c>
      <c r="E53" s="158">
        <v>595</v>
      </c>
      <c r="F53" s="158">
        <v>587</v>
      </c>
      <c r="G53" s="112">
        <v>571</v>
      </c>
    </row>
    <row r="54" spans="2:7" ht="12.75" customHeight="1" x14ac:dyDescent="0.15">
      <c r="B54" s="21" t="s">
        <v>378</v>
      </c>
      <c r="C54" s="34"/>
      <c r="D54" s="34"/>
      <c r="E54" s="34"/>
      <c r="F54" s="34"/>
      <c r="G54" s="34"/>
    </row>
    <row r="55" spans="2:7" ht="13.5" customHeight="1" x14ac:dyDescent="0.15">
      <c r="B55" s="21"/>
    </row>
    <row r="56" spans="2:7" ht="13.5" customHeight="1" x14ac:dyDescent="0.15">
      <c r="B56" s="21"/>
    </row>
    <row r="57" spans="2:7" ht="18" customHeight="1" x14ac:dyDescent="0.15"/>
    <row r="58" spans="2:7" ht="18" customHeight="1" x14ac:dyDescent="0.15"/>
    <row r="59" spans="2:7" ht="18" customHeight="1" x14ac:dyDescent="0.15"/>
    <row r="60" spans="2:7" ht="18" customHeight="1" x14ac:dyDescent="0.15"/>
    <row r="61" spans="2:7" ht="18" customHeight="1" x14ac:dyDescent="0.15"/>
    <row r="62" spans="2:7" ht="18" customHeight="1" x14ac:dyDescent="0.15"/>
    <row r="63" spans="2:7" ht="18" customHeight="1" x14ac:dyDescent="0.15"/>
    <row r="64" spans="2:7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9" customHeight="1" x14ac:dyDescent="0.15"/>
    <row r="77" ht="18" customHeight="1" x14ac:dyDescent="0.15"/>
    <row r="78" ht="18" customHeight="1" x14ac:dyDescent="0.15"/>
  </sheetData>
  <phoneticPr fontId="10"/>
  <hyperlinks>
    <hyperlink ref="A1" location="目次!C10" display="目次" xr:uid="{00000000-0004-0000-0B00-000000000000}"/>
  </hyperlinks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fitToWidth="0" fitToHeight="0" orientation="portrait" r:id="rId1"/>
  <headerFooter>
    <oddFooter>&amp;C&amp;"ＭＳ Ｐ明朝,標準"&amp;A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X54"/>
  <sheetViews>
    <sheetView zoomScaleNormal="100" zoomScaleSheetLayoutView="100" workbookViewId="0">
      <selection activeCell="H1" sqref="H1"/>
    </sheetView>
  </sheetViews>
  <sheetFormatPr defaultRowHeight="12" x14ac:dyDescent="0.15"/>
  <cols>
    <col min="1" max="1" width="5.25" style="17" bestFit="1" customWidth="1"/>
    <col min="2" max="2" width="10.375" style="17" customWidth="1"/>
    <col min="3" max="24" width="7.375" style="17" customWidth="1"/>
    <col min="25" max="16384" width="9" style="17"/>
  </cols>
  <sheetData>
    <row r="1" spans="1:24" ht="18" customHeight="1" x14ac:dyDescent="0.15">
      <c r="A1" s="9" t="s">
        <v>56</v>
      </c>
      <c r="B1" s="16" t="s">
        <v>324</v>
      </c>
    </row>
    <row r="2" spans="1:24" x14ac:dyDescent="0.15">
      <c r="X2" s="139" t="s">
        <v>351</v>
      </c>
    </row>
    <row r="3" spans="1:24" ht="18.75" customHeight="1" x14ac:dyDescent="0.15">
      <c r="B3" s="18" t="s">
        <v>325</v>
      </c>
      <c r="C3" s="58" t="s">
        <v>40</v>
      </c>
      <c r="D3" s="58" t="s">
        <v>288</v>
      </c>
      <c r="E3" s="58" t="s">
        <v>289</v>
      </c>
      <c r="F3" s="58" t="s">
        <v>290</v>
      </c>
      <c r="G3" s="58" t="s">
        <v>291</v>
      </c>
      <c r="H3" s="58" t="s">
        <v>292</v>
      </c>
      <c r="I3" s="58" t="s">
        <v>293</v>
      </c>
      <c r="J3" s="58" t="s">
        <v>294</v>
      </c>
      <c r="K3" s="58" t="s">
        <v>295</v>
      </c>
      <c r="L3" s="58" t="s">
        <v>296</v>
      </c>
      <c r="M3" s="58" t="s">
        <v>297</v>
      </c>
      <c r="N3" s="58" t="s">
        <v>298</v>
      </c>
      <c r="O3" s="58" t="s">
        <v>299</v>
      </c>
      <c r="P3" s="58" t="s">
        <v>300</v>
      </c>
      <c r="Q3" s="58" t="s">
        <v>301</v>
      </c>
      <c r="R3" s="58" t="s">
        <v>302</v>
      </c>
      <c r="S3" s="58" t="s">
        <v>303</v>
      </c>
      <c r="T3" s="58" t="s">
        <v>304</v>
      </c>
      <c r="U3" s="58" t="s">
        <v>305</v>
      </c>
      <c r="V3" s="58" t="s">
        <v>306</v>
      </c>
      <c r="W3" s="58" t="s">
        <v>307</v>
      </c>
      <c r="X3" s="59" t="s">
        <v>308</v>
      </c>
    </row>
    <row r="4" spans="1:24" ht="15.75" customHeight="1" x14ac:dyDescent="0.15">
      <c r="B4" s="116" t="s">
        <v>40</v>
      </c>
      <c r="C4" s="119">
        <f>SUM(C5:C53)</f>
        <v>92339</v>
      </c>
      <c r="D4" s="119">
        <f t="shared" ref="D4:X4" si="0">SUM(D5:D53)</f>
        <v>3687</v>
      </c>
      <c r="E4" s="119">
        <f t="shared" si="0"/>
        <v>3631</v>
      </c>
      <c r="F4" s="119">
        <f t="shared" si="0"/>
        <v>3812</v>
      </c>
      <c r="G4" s="119">
        <f t="shared" si="0"/>
        <v>3793</v>
      </c>
      <c r="H4" s="119">
        <f t="shared" si="0"/>
        <v>4837</v>
      </c>
      <c r="I4" s="119">
        <f t="shared" si="0"/>
        <v>6588</v>
      </c>
      <c r="J4" s="119">
        <f t="shared" si="0"/>
        <v>6304</v>
      </c>
      <c r="K4" s="119">
        <f t="shared" si="0"/>
        <v>6253</v>
      </c>
      <c r="L4" s="119">
        <f t="shared" si="0"/>
        <v>6501</v>
      </c>
      <c r="M4" s="119">
        <f t="shared" si="0"/>
        <v>7854</v>
      </c>
      <c r="N4" s="119">
        <f t="shared" si="0"/>
        <v>8096</v>
      </c>
      <c r="O4" s="119">
        <f t="shared" si="0"/>
        <v>5760</v>
      </c>
      <c r="P4" s="119">
        <f t="shared" si="0"/>
        <v>4260</v>
      </c>
      <c r="Q4" s="119">
        <f t="shared" si="0"/>
        <v>3951</v>
      </c>
      <c r="R4" s="119">
        <f t="shared" si="0"/>
        <v>5445</v>
      </c>
      <c r="S4" s="119">
        <f t="shared" si="0"/>
        <v>4981</v>
      </c>
      <c r="T4" s="119">
        <f t="shared" si="0"/>
        <v>3883</v>
      </c>
      <c r="U4" s="119">
        <f t="shared" si="0"/>
        <v>1945</v>
      </c>
      <c r="V4" s="119">
        <f t="shared" si="0"/>
        <v>583</v>
      </c>
      <c r="W4" s="119">
        <f t="shared" si="0"/>
        <v>153</v>
      </c>
      <c r="X4" s="119">
        <f t="shared" si="0"/>
        <v>22</v>
      </c>
    </row>
    <row r="5" spans="1:24" ht="14.45" customHeight="1" x14ac:dyDescent="0.15">
      <c r="B5" s="135" t="s">
        <v>124</v>
      </c>
      <c r="C5" s="87">
        <f>SUM(D5:X5)</f>
        <v>3465</v>
      </c>
      <c r="D5" s="87">
        <v>95</v>
      </c>
      <c r="E5" s="87">
        <v>102</v>
      </c>
      <c r="F5" s="87">
        <v>123</v>
      </c>
      <c r="G5" s="87">
        <v>141</v>
      </c>
      <c r="H5" s="87">
        <v>170</v>
      </c>
      <c r="I5" s="87">
        <v>146</v>
      </c>
      <c r="J5" s="87">
        <v>117</v>
      </c>
      <c r="K5" s="87">
        <v>185</v>
      </c>
      <c r="L5" s="87">
        <v>185</v>
      </c>
      <c r="M5" s="87">
        <v>250</v>
      </c>
      <c r="N5" s="87">
        <v>331</v>
      </c>
      <c r="O5" s="87">
        <v>213</v>
      </c>
      <c r="P5" s="87">
        <v>183</v>
      </c>
      <c r="Q5" s="87">
        <v>216</v>
      </c>
      <c r="R5" s="87">
        <v>314</v>
      </c>
      <c r="S5" s="87">
        <v>293</v>
      </c>
      <c r="T5" s="87">
        <v>244</v>
      </c>
      <c r="U5" s="87">
        <v>113</v>
      </c>
      <c r="V5" s="87">
        <v>31</v>
      </c>
      <c r="W5" s="87">
        <v>13</v>
      </c>
      <c r="X5" s="105" t="s">
        <v>0</v>
      </c>
    </row>
    <row r="6" spans="1:24" ht="14.45" customHeight="1" x14ac:dyDescent="0.15">
      <c r="B6" s="135" t="s">
        <v>125</v>
      </c>
      <c r="C6" s="87">
        <f t="shared" ref="C6:C52" si="1">SUM(D6:X6)</f>
        <v>4746</v>
      </c>
      <c r="D6" s="87">
        <v>109</v>
      </c>
      <c r="E6" s="87">
        <v>132</v>
      </c>
      <c r="F6" s="87">
        <v>196</v>
      </c>
      <c r="G6" s="87">
        <v>221</v>
      </c>
      <c r="H6" s="87">
        <v>246</v>
      </c>
      <c r="I6" s="87">
        <v>218</v>
      </c>
      <c r="J6" s="87">
        <v>210</v>
      </c>
      <c r="K6" s="87">
        <v>219</v>
      </c>
      <c r="L6" s="87">
        <v>273</v>
      </c>
      <c r="M6" s="87">
        <v>389</v>
      </c>
      <c r="N6" s="87">
        <v>479</v>
      </c>
      <c r="O6" s="87">
        <v>299</v>
      </c>
      <c r="P6" s="87">
        <v>264</v>
      </c>
      <c r="Q6" s="87">
        <v>232</v>
      </c>
      <c r="R6" s="87">
        <v>356</v>
      </c>
      <c r="S6" s="87">
        <v>393</v>
      </c>
      <c r="T6" s="87">
        <v>307</v>
      </c>
      <c r="U6" s="87">
        <v>149</v>
      </c>
      <c r="V6" s="87">
        <v>40</v>
      </c>
      <c r="W6" s="87">
        <v>13</v>
      </c>
      <c r="X6" s="87">
        <v>1</v>
      </c>
    </row>
    <row r="7" spans="1:24" ht="14.45" customHeight="1" x14ac:dyDescent="0.15">
      <c r="B7" s="135" t="s">
        <v>126</v>
      </c>
      <c r="C7" s="87">
        <f t="shared" si="1"/>
        <v>57</v>
      </c>
      <c r="D7" s="87">
        <v>3</v>
      </c>
      <c r="E7" s="87">
        <v>1</v>
      </c>
      <c r="F7" s="105" t="s">
        <v>0</v>
      </c>
      <c r="G7" s="87">
        <v>1</v>
      </c>
      <c r="H7" s="87">
        <v>1</v>
      </c>
      <c r="I7" s="87">
        <v>6</v>
      </c>
      <c r="J7" s="87">
        <v>1</v>
      </c>
      <c r="K7" s="87">
        <v>2</v>
      </c>
      <c r="L7" s="87">
        <v>1</v>
      </c>
      <c r="M7" s="87">
        <v>5</v>
      </c>
      <c r="N7" s="87">
        <v>6</v>
      </c>
      <c r="O7" s="87">
        <v>3</v>
      </c>
      <c r="P7" s="87">
        <v>1</v>
      </c>
      <c r="Q7" s="87">
        <v>3</v>
      </c>
      <c r="R7" s="87">
        <v>4</v>
      </c>
      <c r="S7" s="87">
        <v>6</v>
      </c>
      <c r="T7" s="87">
        <v>9</v>
      </c>
      <c r="U7" s="87">
        <v>4</v>
      </c>
      <c r="V7" s="105" t="s">
        <v>0</v>
      </c>
      <c r="W7" s="105" t="s">
        <v>0</v>
      </c>
      <c r="X7" s="105" t="s">
        <v>0</v>
      </c>
    </row>
    <row r="8" spans="1:24" ht="14.45" customHeight="1" x14ac:dyDescent="0.15">
      <c r="B8" s="135" t="s">
        <v>127</v>
      </c>
      <c r="C8" s="87">
        <f t="shared" si="1"/>
        <v>15</v>
      </c>
      <c r="D8" s="105" t="s">
        <v>0</v>
      </c>
      <c r="E8" s="87">
        <v>1</v>
      </c>
      <c r="F8" s="87">
        <v>1</v>
      </c>
      <c r="G8" s="87">
        <v>1</v>
      </c>
      <c r="H8" s="87">
        <v>1</v>
      </c>
      <c r="I8" s="105" t="s">
        <v>0</v>
      </c>
      <c r="J8" s="105" t="s">
        <v>0</v>
      </c>
      <c r="K8" s="87">
        <v>1</v>
      </c>
      <c r="L8" s="105" t="s">
        <v>0</v>
      </c>
      <c r="M8" s="87">
        <v>2</v>
      </c>
      <c r="N8" s="87">
        <v>3</v>
      </c>
      <c r="O8" s="105" t="s">
        <v>0</v>
      </c>
      <c r="P8" s="105" t="s">
        <v>0</v>
      </c>
      <c r="Q8" s="87">
        <v>2</v>
      </c>
      <c r="R8" s="87">
        <v>1</v>
      </c>
      <c r="S8" s="87">
        <v>1</v>
      </c>
      <c r="T8" s="105" t="s">
        <v>0</v>
      </c>
      <c r="U8" s="105" t="s">
        <v>0</v>
      </c>
      <c r="V8" s="105" t="s">
        <v>0</v>
      </c>
      <c r="W8" s="105" t="s">
        <v>0</v>
      </c>
      <c r="X8" s="87">
        <v>1</v>
      </c>
    </row>
    <row r="9" spans="1:24" ht="14.45" customHeight="1" x14ac:dyDescent="0.15">
      <c r="B9" s="135" t="s">
        <v>128</v>
      </c>
      <c r="C9" s="87">
        <f t="shared" si="1"/>
        <v>61</v>
      </c>
      <c r="D9" s="87">
        <v>2</v>
      </c>
      <c r="E9" s="87">
        <v>2</v>
      </c>
      <c r="F9" s="87">
        <v>3</v>
      </c>
      <c r="G9" s="87">
        <v>2</v>
      </c>
      <c r="H9" s="87">
        <v>1</v>
      </c>
      <c r="I9" s="87">
        <v>5</v>
      </c>
      <c r="J9" s="87">
        <v>4</v>
      </c>
      <c r="K9" s="87">
        <v>3</v>
      </c>
      <c r="L9" s="87">
        <v>2</v>
      </c>
      <c r="M9" s="87">
        <v>5</v>
      </c>
      <c r="N9" s="87">
        <v>4</v>
      </c>
      <c r="O9" s="87">
        <v>6</v>
      </c>
      <c r="P9" s="87">
        <v>2</v>
      </c>
      <c r="Q9" s="87">
        <v>6</v>
      </c>
      <c r="R9" s="87">
        <v>4</v>
      </c>
      <c r="S9" s="87">
        <v>3</v>
      </c>
      <c r="T9" s="87">
        <v>3</v>
      </c>
      <c r="U9" s="87">
        <v>2</v>
      </c>
      <c r="V9" s="87">
        <v>2</v>
      </c>
      <c r="W9" s="105" t="s">
        <v>0</v>
      </c>
      <c r="X9" s="105" t="s">
        <v>0</v>
      </c>
    </row>
    <row r="10" spans="1:24" ht="14.45" customHeight="1" x14ac:dyDescent="0.15">
      <c r="B10" s="135" t="s">
        <v>129</v>
      </c>
      <c r="C10" s="87">
        <f t="shared" si="1"/>
        <v>1614</v>
      </c>
      <c r="D10" s="87">
        <v>27</v>
      </c>
      <c r="E10" s="87">
        <v>18</v>
      </c>
      <c r="F10" s="87">
        <v>25</v>
      </c>
      <c r="G10" s="87">
        <v>33</v>
      </c>
      <c r="H10" s="87">
        <v>56</v>
      </c>
      <c r="I10" s="87">
        <v>77</v>
      </c>
      <c r="J10" s="87">
        <v>58</v>
      </c>
      <c r="K10" s="87">
        <v>51</v>
      </c>
      <c r="L10" s="87">
        <v>63</v>
      </c>
      <c r="M10" s="87">
        <v>134</v>
      </c>
      <c r="N10" s="87">
        <v>148</v>
      </c>
      <c r="O10" s="87">
        <v>130</v>
      </c>
      <c r="P10" s="87">
        <v>93</v>
      </c>
      <c r="Q10" s="87">
        <v>99</v>
      </c>
      <c r="R10" s="87">
        <v>198</v>
      </c>
      <c r="S10" s="87">
        <v>188</v>
      </c>
      <c r="T10" s="87">
        <v>149</v>
      </c>
      <c r="U10" s="87">
        <v>50</v>
      </c>
      <c r="V10" s="87">
        <v>16</v>
      </c>
      <c r="W10" s="87">
        <v>1</v>
      </c>
      <c r="X10" s="105" t="s">
        <v>0</v>
      </c>
    </row>
    <row r="11" spans="1:24" ht="14.45" customHeight="1" x14ac:dyDescent="0.15">
      <c r="B11" s="135" t="s">
        <v>130</v>
      </c>
      <c r="C11" s="87">
        <f t="shared" si="1"/>
        <v>959</v>
      </c>
      <c r="D11" s="87">
        <v>19</v>
      </c>
      <c r="E11" s="87">
        <v>12</v>
      </c>
      <c r="F11" s="87">
        <v>20</v>
      </c>
      <c r="G11" s="87">
        <v>20</v>
      </c>
      <c r="H11" s="87">
        <v>41</v>
      </c>
      <c r="I11" s="87">
        <v>47</v>
      </c>
      <c r="J11" s="87">
        <v>41</v>
      </c>
      <c r="K11" s="87">
        <v>32</v>
      </c>
      <c r="L11" s="87">
        <v>49</v>
      </c>
      <c r="M11" s="87">
        <v>73</v>
      </c>
      <c r="N11" s="87">
        <v>85</v>
      </c>
      <c r="O11" s="87">
        <v>51</v>
      </c>
      <c r="P11" s="87">
        <v>41</v>
      </c>
      <c r="Q11" s="87">
        <v>66</v>
      </c>
      <c r="R11" s="87">
        <v>111</v>
      </c>
      <c r="S11" s="87">
        <v>96</v>
      </c>
      <c r="T11" s="87">
        <v>92</v>
      </c>
      <c r="U11" s="87">
        <v>45</v>
      </c>
      <c r="V11" s="87">
        <v>12</v>
      </c>
      <c r="W11" s="87">
        <v>5</v>
      </c>
      <c r="X11" s="87">
        <v>1</v>
      </c>
    </row>
    <row r="12" spans="1:24" ht="14.45" customHeight="1" x14ac:dyDescent="0.15">
      <c r="B12" s="135" t="s">
        <v>131</v>
      </c>
      <c r="C12" s="87">
        <f t="shared" si="1"/>
        <v>1050</v>
      </c>
      <c r="D12" s="87">
        <v>24</v>
      </c>
      <c r="E12" s="87">
        <v>29</v>
      </c>
      <c r="F12" s="87">
        <v>55</v>
      </c>
      <c r="G12" s="87">
        <v>64</v>
      </c>
      <c r="H12" s="87">
        <v>75</v>
      </c>
      <c r="I12" s="87">
        <v>78</v>
      </c>
      <c r="J12" s="87">
        <v>44</v>
      </c>
      <c r="K12" s="87">
        <v>48</v>
      </c>
      <c r="L12" s="87">
        <v>73</v>
      </c>
      <c r="M12" s="87">
        <v>116</v>
      </c>
      <c r="N12" s="87">
        <v>71</v>
      </c>
      <c r="O12" s="87">
        <v>62</v>
      </c>
      <c r="P12" s="87">
        <v>41</v>
      </c>
      <c r="Q12" s="87">
        <v>56</v>
      </c>
      <c r="R12" s="87">
        <v>76</v>
      </c>
      <c r="S12" s="87">
        <v>65</v>
      </c>
      <c r="T12" s="87">
        <v>43</v>
      </c>
      <c r="U12" s="87">
        <v>25</v>
      </c>
      <c r="V12" s="87">
        <v>3</v>
      </c>
      <c r="W12" s="87">
        <v>2</v>
      </c>
      <c r="X12" s="105" t="s">
        <v>0</v>
      </c>
    </row>
    <row r="13" spans="1:24" ht="14.45" customHeight="1" x14ac:dyDescent="0.15">
      <c r="B13" s="135" t="s">
        <v>132</v>
      </c>
      <c r="C13" s="87">
        <f t="shared" si="1"/>
        <v>3531</v>
      </c>
      <c r="D13" s="87">
        <v>144</v>
      </c>
      <c r="E13" s="87">
        <v>143</v>
      </c>
      <c r="F13" s="87">
        <v>179</v>
      </c>
      <c r="G13" s="87">
        <v>165</v>
      </c>
      <c r="H13" s="87">
        <v>201</v>
      </c>
      <c r="I13" s="87">
        <v>196</v>
      </c>
      <c r="J13" s="87">
        <v>198</v>
      </c>
      <c r="K13" s="87">
        <v>212</v>
      </c>
      <c r="L13" s="87">
        <v>264</v>
      </c>
      <c r="M13" s="87">
        <v>285</v>
      </c>
      <c r="N13" s="87">
        <v>308</v>
      </c>
      <c r="O13" s="87">
        <v>216</v>
      </c>
      <c r="P13" s="87">
        <v>191</v>
      </c>
      <c r="Q13" s="87">
        <v>179</v>
      </c>
      <c r="R13" s="87">
        <v>222</v>
      </c>
      <c r="S13" s="87">
        <v>223</v>
      </c>
      <c r="T13" s="87">
        <v>124</v>
      </c>
      <c r="U13" s="87">
        <v>55</v>
      </c>
      <c r="V13" s="87">
        <v>22</v>
      </c>
      <c r="W13" s="87">
        <v>2</v>
      </c>
      <c r="X13" s="87">
        <v>2</v>
      </c>
    </row>
    <row r="14" spans="1:24" ht="14.45" customHeight="1" x14ac:dyDescent="0.15">
      <c r="B14" s="135" t="s">
        <v>133</v>
      </c>
      <c r="C14" s="87">
        <f t="shared" si="1"/>
        <v>3947</v>
      </c>
      <c r="D14" s="87">
        <v>151</v>
      </c>
      <c r="E14" s="87">
        <v>139</v>
      </c>
      <c r="F14" s="87">
        <v>161</v>
      </c>
      <c r="G14" s="87">
        <v>175</v>
      </c>
      <c r="H14" s="87">
        <v>223</v>
      </c>
      <c r="I14" s="87">
        <v>275</v>
      </c>
      <c r="J14" s="87">
        <v>217</v>
      </c>
      <c r="K14" s="87">
        <v>258</v>
      </c>
      <c r="L14" s="87">
        <v>276</v>
      </c>
      <c r="M14" s="87">
        <v>352</v>
      </c>
      <c r="N14" s="87">
        <v>353</v>
      </c>
      <c r="O14" s="87">
        <v>254</v>
      </c>
      <c r="P14" s="87">
        <v>172</v>
      </c>
      <c r="Q14" s="87">
        <v>184</v>
      </c>
      <c r="R14" s="87">
        <v>244</v>
      </c>
      <c r="S14" s="87">
        <v>218</v>
      </c>
      <c r="T14" s="87">
        <v>171</v>
      </c>
      <c r="U14" s="87">
        <v>83</v>
      </c>
      <c r="V14" s="87">
        <v>35</v>
      </c>
      <c r="W14" s="87">
        <v>5</v>
      </c>
      <c r="X14" s="87">
        <v>1</v>
      </c>
    </row>
    <row r="15" spans="1:24" ht="14.45" customHeight="1" x14ac:dyDescent="0.15">
      <c r="B15" s="135" t="s">
        <v>134</v>
      </c>
      <c r="C15" s="87">
        <f t="shared" si="1"/>
        <v>5710</v>
      </c>
      <c r="D15" s="87">
        <v>290</v>
      </c>
      <c r="E15" s="87">
        <v>308</v>
      </c>
      <c r="F15" s="87">
        <v>280</v>
      </c>
      <c r="G15" s="87">
        <v>239</v>
      </c>
      <c r="H15" s="87">
        <v>247</v>
      </c>
      <c r="I15" s="87">
        <v>455</v>
      </c>
      <c r="J15" s="87">
        <v>447</v>
      </c>
      <c r="K15" s="87">
        <v>406</v>
      </c>
      <c r="L15" s="87">
        <v>463</v>
      </c>
      <c r="M15" s="87">
        <v>498</v>
      </c>
      <c r="N15" s="87">
        <v>452</v>
      </c>
      <c r="O15" s="87">
        <v>275</v>
      </c>
      <c r="P15" s="87">
        <v>190</v>
      </c>
      <c r="Q15" s="87">
        <v>212</v>
      </c>
      <c r="R15" s="87">
        <v>287</v>
      </c>
      <c r="S15" s="87">
        <v>261</v>
      </c>
      <c r="T15" s="87">
        <v>224</v>
      </c>
      <c r="U15" s="87">
        <v>128</v>
      </c>
      <c r="V15" s="87">
        <v>32</v>
      </c>
      <c r="W15" s="87">
        <v>13</v>
      </c>
      <c r="X15" s="87">
        <v>3</v>
      </c>
    </row>
    <row r="16" spans="1:24" ht="14.45" customHeight="1" x14ac:dyDescent="0.15">
      <c r="B16" s="135" t="s">
        <v>135</v>
      </c>
      <c r="C16" s="87">
        <f t="shared" si="1"/>
        <v>4233</v>
      </c>
      <c r="D16" s="87">
        <v>205</v>
      </c>
      <c r="E16" s="87">
        <v>239</v>
      </c>
      <c r="F16" s="87">
        <v>270</v>
      </c>
      <c r="G16" s="87">
        <v>215</v>
      </c>
      <c r="H16" s="87">
        <v>151</v>
      </c>
      <c r="I16" s="87">
        <v>218</v>
      </c>
      <c r="J16" s="87">
        <v>260</v>
      </c>
      <c r="K16" s="87">
        <v>307</v>
      </c>
      <c r="L16" s="87">
        <v>365</v>
      </c>
      <c r="M16" s="87">
        <v>506</v>
      </c>
      <c r="N16" s="87">
        <v>425</v>
      </c>
      <c r="O16" s="87">
        <v>225</v>
      </c>
      <c r="P16" s="87">
        <v>177</v>
      </c>
      <c r="Q16" s="87">
        <v>126</v>
      </c>
      <c r="R16" s="87">
        <v>157</v>
      </c>
      <c r="S16" s="87">
        <v>183</v>
      </c>
      <c r="T16" s="87">
        <v>110</v>
      </c>
      <c r="U16" s="87">
        <v>68</v>
      </c>
      <c r="V16" s="87">
        <v>20</v>
      </c>
      <c r="W16" s="87">
        <v>6</v>
      </c>
      <c r="X16" s="105" t="s">
        <v>0</v>
      </c>
    </row>
    <row r="17" spans="2:24" ht="14.45" customHeight="1" x14ac:dyDescent="0.15">
      <c r="B17" s="135" t="s">
        <v>136</v>
      </c>
      <c r="C17" s="87">
        <f t="shared" si="1"/>
        <v>3951</v>
      </c>
      <c r="D17" s="87">
        <v>172</v>
      </c>
      <c r="E17" s="87">
        <v>190</v>
      </c>
      <c r="F17" s="87">
        <v>177</v>
      </c>
      <c r="G17" s="87">
        <v>167</v>
      </c>
      <c r="H17" s="87">
        <v>174</v>
      </c>
      <c r="I17" s="87">
        <v>200</v>
      </c>
      <c r="J17" s="87">
        <v>213</v>
      </c>
      <c r="K17" s="87">
        <v>271</v>
      </c>
      <c r="L17" s="87">
        <v>300</v>
      </c>
      <c r="M17" s="87">
        <v>344</v>
      </c>
      <c r="N17" s="87">
        <v>362</v>
      </c>
      <c r="O17" s="87">
        <v>219</v>
      </c>
      <c r="P17" s="87">
        <v>160</v>
      </c>
      <c r="Q17" s="87">
        <v>174</v>
      </c>
      <c r="R17" s="87">
        <v>243</v>
      </c>
      <c r="S17" s="87">
        <v>251</v>
      </c>
      <c r="T17" s="87">
        <v>165</v>
      </c>
      <c r="U17" s="87">
        <v>121</v>
      </c>
      <c r="V17" s="87">
        <v>36</v>
      </c>
      <c r="W17" s="87">
        <v>11</v>
      </c>
      <c r="X17" s="87">
        <v>1</v>
      </c>
    </row>
    <row r="18" spans="2:24" ht="14.45" customHeight="1" x14ac:dyDescent="0.15">
      <c r="B18" s="135" t="s">
        <v>137</v>
      </c>
      <c r="C18" s="87">
        <f t="shared" si="1"/>
        <v>2733</v>
      </c>
      <c r="D18" s="87">
        <v>108</v>
      </c>
      <c r="E18" s="87">
        <v>129</v>
      </c>
      <c r="F18" s="87">
        <v>123</v>
      </c>
      <c r="G18" s="87">
        <v>129</v>
      </c>
      <c r="H18" s="87">
        <v>118</v>
      </c>
      <c r="I18" s="87">
        <v>200</v>
      </c>
      <c r="J18" s="87">
        <v>178</v>
      </c>
      <c r="K18" s="87">
        <v>193</v>
      </c>
      <c r="L18" s="87">
        <v>182</v>
      </c>
      <c r="M18" s="87">
        <v>247</v>
      </c>
      <c r="N18" s="87">
        <v>257</v>
      </c>
      <c r="O18" s="87">
        <v>165</v>
      </c>
      <c r="P18" s="87">
        <v>125</v>
      </c>
      <c r="Q18" s="87">
        <v>95</v>
      </c>
      <c r="R18" s="87">
        <v>131</v>
      </c>
      <c r="S18" s="87">
        <v>139</v>
      </c>
      <c r="T18" s="87">
        <v>124</v>
      </c>
      <c r="U18" s="87">
        <v>61</v>
      </c>
      <c r="V18" s="87">
        <v>26</v>
      </c>
      <c r="W18" s="87">
        <v>2</v>
      </c>
      <c r="X18" s="87">
        <v>1</v>
      </c>
    </row>
    <row r="19" spans="2:24" ht="14.45" customHeight="1" x14ac:dyDescent="0.15">
      <c r="B19" s="135" t="s">
        <v>138</v>
      </c>
      <c r="C19" s="87">
        <f t="shared" si="1"/>
        <v>3106</v>
      </c>
      <c r="D19" s="87">
        <v>169</v>
      </c>
      <c r="E19" s="87">
        <v>143</v>
      </c>
      <c r="F19" s="87">
        <v>119</v>
      </c>
      <c r="G19" s="87">
        <v>73</v>
      </c>
      <c r="H19" s="87">
        <v>189</v>
      </c>
      <c r="I19" s="87">
        <v>436</v>
      </c>
      <c r="J19" s="87">
        <v>391</v>
      </c>
      <c r="K19" s="87">
        <v>291</v>
      </c>
      <c r="L19" s="87">
        <v>270</v>
      </c>
      <c r="M19" s="87">
        <v>228</v>
      </c>
      <c r="N19" s="87">
        <v>168</v>
      </c>
      <c r="O19" s="87">
        <v>118</v>
      </c>
      <c r="P19" s="87">
        <v>94</v>
      </c>
      <c r="Q19" s="87">
        <v>81</v>
      </c>
      <c r="R19" s="87">
        <v>104</v>
      </c>
      <c r="S19" s="87">
        <v>80</v>
      </c>
      <c r="T19" s="87">
        <v>76</v>
      </c>
      <c r="U19" s="87">
        <v>49</v>
      </c>
      <c r="V19" s="87">
        <v>20</v>
      </c>
      <c r="W19" s="87">
        <v>7</v>
      </c>
      <c r="X19" s="105" t="s">
        <v>0</v>
      </c>
    </row>
    <row r="20" spans="2:24" ht="14.45" customHeight="1" x14ac:dyDescent="0.15">
      <c r="B20" s="135" t="s">
        <v>139</v>
      </c>
      <c r="C20" s="87">
        <f t="shared" si="1"/>
        <v>452</v>
      </c>
      <c r="D20" s="87">
        <v>15</v>
      </c>
      <c r="E20" s="87">
        <v>14</v>
      </c>
      <c r="F20" s="87">
        <v>20</v>
      </c>
      <c r="G20" s="87">
        <v>17</v>
      </c>
      <c r="H20" s="87">
        <v>21</v>
      </c>
      <c r="I20" s="87">
        <v>35</v>
      </c>
      <c r="J20" s="87">
        <v>29</v>
      </c>
      <c r="K20" s="87">
        <v>37</v>
      </c>
      <c r="L20" s="87">
        <v>30</v>
      </c>
      <c r="M20" s="87">
        <v>37</v>
      </c>
      <c r="N20" s="87">
        <v>43</v>
      </c>
      <c r="O20" s="87">
        <v>31</v>
      </c>
      <c r="P20" s="87">
        <v>16</v>
      </c>
      <c r="Q20" s="87">
        <v>14</v>
      </c>
      <c r="R20" s="87">
        <v>29</v>
      </c>
      <c r="S20" s="87">
        <v>32</v>
      </c>
      <c r="T20" s="87">
        <v>19</v>
      </c>
      <c r="U20" s="87">
        <v>11</v>
      </c>
      <c r="V20" s="87">
        <v>1</v>
      </c>
      <c r="W20" s="87">
        <v>1</v>
      </c>
      <c r="X20" s="105" t="s">
        <v>0</v>
      </c>
    </row>
    <row r="21" spans="2:24" ht="14.45" customHeight="1" x14ac:dyDescent="0.15">
      <c r="B21" s="135" t="s">
        <v>140</v>
      </c>
      <c r="C21" s="87">
        <f t="shared" si="1"/>
        <v>552</v>
      </c>
      <c r="D21" s="87">
        <v>10</v>
      </c>
      <c r="E21" s="87">
        <v>22</v>
      </c>
      <c r="F21" s="87">
        <v>27</v>
      </c>
      <c r="G21" s="87">
        <v>21</v>
      </c>
      <c r="H21" s="87">
        <v>37</v>
      </c>
      <c r="I21" s="87">
        <v>33</v>
      </c>
      <c r="J21" s="87">
        <v>20</v>
      </c>
      <c r="K21" s="87">
        <v>22</v>
      </c>
      <c r="L21" s="87">
        <v>35</v>
      </c>
      <c r="M21" s="87">
        <v>51</v>
      </c>
      <c r="N21" s="87">
        <v>56</v>
      </c>
      <c r="O21" s="87">
        <v>45</v>
      </c>
      <c r="P21" s="87">
        <v>20</v>
      </c>
      <c r="Q21" s="87">
        <v>22</v>
      </c>
      <c r="R21" s="87">
        <v>39</v>
      </c>
      <c r="S21" s="87">
        <v>40</v>
      </c>
      <c r="T21" s="87">
        <v>32</v>
      </c>
      <c r="U21" s="87">
        <v>18</v>
      </c>
      <c r="V21" s="87">
        <v>1</v>
      </c>
      <c r="W21" s="87">
        <v>1</v>
      </c>
      <c r="X21" s="105" t="s">
        <v>0</v>
      </c>
    </row>
    <row r="22" spans="2:24" ht="14.45" customHeight="1" x14ac:dyDescent="0.15">
      <c r="B22" s="135" t="s">
        <v>141</v>
      </c>
      <c r="C22" s="87">
        <f>SUM(D22:X22)</f>
        <v>1457</v>
      </c>
      <c r="D22" s="87">
        <v>105</v>
      </c>
      <c r="E22" s="87">
        <v>95</v>
      </c>
      <c r="F22" s="87">
        <v>66</v>
      </c>
      <c r="G22" s="87">
        <v>46</v>
      </c>
      <c r="H22" s="87">
        <v>100</v>
      </c>
      <c r="I22" s="87">
        <v>180</v>
      </c>
      <c r="J22" s="87">
        <v>205</v>
      </c>
      <c r="K22" s="87">
        <v>166</v>
      </c>
      <c r="L22" s="87">
        <v>147</v>
      </c>
      <c r="M22" s="87">
        <v>119</v>
      </c>
      <c r="N22" s="87">
        <v>79</v>
      </c>
      <c r="O22" s="87">
        <v>40</v>
      </c>
      <c r="P22" s="87">
        <v>35</v>
      </c>
      <c r="Q22" s="87">
        <v>20</v>
      </c>
      <c r="R22" s="87">
        <v>26</v>
      </c>
      <c r="S22" s="87">
        <v>17</v>
      </c>
      <c r="T22" s="87">
        <v>7</v>
      </c>
      <c r="U22" s="87">
        <v>2</v>
      </c>
      <c r="V22" s="87">
        <v>2</v>
      </c>
      <c r="W22" s="105" t="s">
        <v>0</v>
      </c>
      <c r="X22" s="105" t="s">
        <v>0</v>
      </c>
    </row>
    <row r="23" spans="2:24" ht="14.45" customHeight="1" x14ac:dyDescent="0.15">
      <c r="B23" s="135" t="s">
        <v>142</v>
      </c>
      <c r="C23" s="87">
        <f t="shared" si="1"/>
        <v>6487</v>
      </c>
      <c r="D23" s="87">
        <v>218</v>
      </c>
      <c r="E23" s="87">
        <v>254</v>
      </c>
      <c r="F23" s="87">
        <v>277</v>
      </c>
      <c r="G23" s="87">
        <v>274</v>
      </c>
      <c r="H23" s="87">
        <v>335</v>
      </c>
      <c r="I23" s="87">
        <v>393</v>
      </c>
      <c r="J23" s="87">
        <v>354</v>
      </c>
      <c r="K23" s="87">
        <v>403</v>
      </c>
      <c r="L23" s="87">
        <v>413</v>
      </c>
      <c r="M23" s="87">
        <v>518</v>
      </c>
      <c r="N23" s="87">
        <v>576</v>
      </c>
      <c r="O23" s="87">
        <v>422</v>
      </c>
      <c r="P23" s="87">
        <v>348</v>
      </c>
      <c r="Q23" s="87">
        <v>345</v>
      </c>
      <c r="R23" s="87">
        <v>488</v>
      </c>
      <c r="S23" s="87">
        <v>379</v>
      </c>
      <c r="T23" s="87">
        <v>326</v>
      </c>
      <c r="U23" s="87">
        <v>112</v>
      </c>
      <c r="V23" s="87">
        <v>37</v>
      </c>
      <c r="W23" s="87">
        <v>14</v>
      </c>
      <c r="X23" s="87">
        <v>1</v>
      </c>
    </row>
    <row r="24" spans="2:24" ht="14.45" customHeight="1" x14ac:dyDescent="0.15">
      <c r="B24" s="135" t="s">
        <v>143</v>
      </c>
      <c r="C24" s="87">
        <f t="shared" si="1"/>
        <v>3143</v>
      </c>
      <c r="D24" s="87">
        <v>92</v>
      </c>
      <c r="E24" s="87">
        <v>90</v>
      </c>
      <c r="F24" s="87">
        <v>110</v>
      </c>
      <c r="G24" s="87">
        <v>115</v>
      </c>
      <c r="H24" s="87">
        <v>134</v>
      </c>
      <c r="I24" s="87">
        <v>179</v>
      </c>
      <c r="J24" s="87">
        <v>191</v>
      </c>
      <c r="K24" s="87">
        <v>188</v>
      </c>
      <c r="L24" s="87">
        <v>213</v>
      </c>
      <c r="M24" s="87">
        <v>281</v>
      </c>
      <c r="N24" s="87">
        <v>273</v>
      </c>
      <c r="O24" s="87">
        <v>235</v>
      </c>
      <c r="P24" s="87">
        <v>167</v>
      </c>
      <c r="Q24" s="87">
        <v>154</v>
      </c>
      <c r="R24" s="87">
        <v>254</v>
      </c>
      <c r="S24" s="87">
        <v>222</v>
      </c>
      <c r="T24" s="87">
        <v>162</v>
      </c>
      <c r="U24" s="87">
        <v>65</v>
      </c>
      <c r="V24" s="87">
        <v>15</v>
      </c>
      <c r="W24" s="87">
        <v>3</v>
      </c>
      <c r="X24" s="105" t="s">
        <v>0</v>
      </c>
    </row>
    <row r="25" spans="2:24" ht="14.45" customHeight="1" x14ac:dyDescent="0.15">
      <c r="B25" s="135" t="s">
        <v>144</v>
      </c>
      <c r="C25" s="87">
        <f t="shared" si="1"/>
        <v>2035</v>
      </c>
      <c r="D25" s="87">
        <v>68</v>
      </c>
      <c r="E25" s="87">
        <v>68</v>
      </c>
      <c r="F25" s="87">
        <v>58</v>
      </c>
      <c r="G25" s="87">
        <v>56</v>
      </c>
      <c r="H25" s="87">
        <v>126</v>
      </c>
      <c r="I25" s="87">
        <v>134</v>
      </c>
      <c r="J25" s="87">
        <v>116</v>
      </c>
      <c r="K25" s="87">
        <v>94</v>
      </c>
      <c r="L25" s="87">
        <v>114</v>
      </c>
      <c r="M25" s="87">
        <v>172</v>
      </c>
      <c r="N25" s="87">
        <v>166</v>
      </c>
      <c r="O25" s="87">
        <v>131</v>
      </c>
      <c r="P25" s="87">
        <v>128</v>
      </c>
      <c r="Q25" s="87">
        <v>95</v>
      </c>
      <c r="R25" s="87">
        <v>149</v>
      </c>
      <c r="S25" s="87">
        <v>143</v>
      </c>
      <c r="T25" s="87">
        <v>130</v>
      </c>
      <c r="U25" s="87">
        <v>63</v>
      </c>
      <c r="V25" s="87">
        <v>20</v>
      </c>
      <c r="W25" s="87">
        <v>3</v>
      </c>
      <c r="X25" s="87">
        <v>1</v>
      </c>
    </row>
    <row r="26" spans="2:24" ht="14.45" customHeight="1" x14ac:dyDescent="0.15">
      <c r="B26" s="135" t="s">
        <v>145</v>
      </c>
      <c r="C26" s="87">
        <f t="shared" si="1"/>
        <v>1171</v>
      </c>
      <c r="D26" s="87">
        <v>44</v>
      </c>
      <c r="E26" s="87">
        <v>46</v>
      </c>
      <c r="F26" s="87">
        <v>54</v>
      </c>
      <c r="G26" s="87">
        <v>61</v>
      </c>
      <c r="H26" s="87">
        <v>76</v>
      </c>
      <c r="I26" s="87">
        <v>69</v>
      </c>
      <c r="J26" s="87">
        <v>62</v>
      </c>
      <c r="K26" s="87">
        <v>61</v>
      </c>
      <c r="L26" s="87">
        <v>59</v>
      </c>
      <c r="M26" s="87">
        <v>107</v>
      </c>
      <c r="N26" s="87">
        <v>121</v>
      </c>
      <c r="O26" s="87">
        <v>98</v>
      </c>
      <c r="P26" s="87">
        <v>49</v>
      </c>
      <c r="Q26" s="87">
        <v>47</v>
      </c>
      <c r="R26" s="87">
        <v>64</v>
      </c>
      <c r="S26" s="87">
        <v>56</v>
      </c>
      <c r="T26" s="87">
        <v>54</v>
      </c>
      <c r="U26" s="87">
        <v>29</v>
      </c>
      <c r="V26" s="87">
        <v>12</v>
      </c>
      <c r="W26" s="87">
        <v>2</v>
      </c>
      <c r="X26" s="105" t="s">
        <v>0</v>
      </c>
    </row>
    <row r="27" spans="2:24" ht="14.45" customHeight="1" x14ac:dyDescent="0.15">
      <c r="B27" s="135" t="s">
        <v>146</v>
      </c>
      <c r="C27" s="87">
        <f t="shared" si="1"/>
        <v>3785</v>
      </c>
      <c r="D27" s="87">
        <v>92</v>
      </c>
      <c r="E27" s="87">
        <v>101</v>
      </c>
      <c r="F27" s="87">
        <v>135</v>
      </c>
      <c r="G27" s="87">
        <v>214</v>
      </c>
      <c r="H27" s="87">
        <v>208</v>
      </c>
      <c r="I27" s="87">
        <v>177</v>
      </c>
      <c r="J27" s="87">
        <v>176</v>
      </c>
      <c r="K27" s="87">
        <v>177</v>
      </c>
      <c r="L27" s="87">
        <v>233</v>
      </c>
      <c r="M27" s="87">
        <v>354</v>
      </c>
      <c r="N27" s="87">
        <v>440</v>
      </c>
      <c r="O27" s="87">
        <v>303</v>
      </c>
      <c r="P27" s="87">
        <v>201</v>
      </c>
      <c r="Q27" s="87">
        <v>163</v>
      </c>
      <c r="R27" s="87">
        <v>242</v>
      </c>
      <c r="S27" s="87">
        <v>223</v>
      </c>
      <c r="T27" s="87">
        <v>194</v>
      </c>
      <c r="U27" s="87">
        <v>105</v>
      </c>
      <c r="V27" s="87">
        <v>36</v>
      </c>
      <c r="W27" s="87">
        <v>8</v>
      </c>
      <c r="X27" s="87">
        <v>3</v>
      </c>
    </row>
    <row r="28" spans="2:24" ht="14.45" customHeight="1" x14ac:dyDescent="0.15">
      <c r="B28" s="135" t="s">
        <v>327</v>
      </c>
      <c r="C28" s="87">
        <f t="shared" si="1"/>
        <v>1242</v>
      </c>
      <c r="D28" s="87">
        <v>43</v>
      </c>
      <c r="E28" s="87">
        <v>46</v>
      </c>
      <c r="F28" s="87">
        <v>54</v>
      </c>
      <c r="G28" s="87">
        <v>55</v>
      </c>
      <c r="H28" s="87">
        <v>50</v>
      </c>
      <c r="I28" s="87">
        <v>70</v>
      </c>
      <c r="J28" s="87">
        <v>69</v>
      </c>
      <c r="K28" s="87">
        <v>74</v>
      </c>
      <c r="L28" s="87">
        <v>77</v>
      </c>
      <c r="M28" s="87">
        <v>98</v>
      </c>
      <c r="N28" s="87">
        <v>129</v>
      </c>
      <c r="O28" s="87">
        <v>99</v>
      </c>
      <c r="P28" s="87">
        <v>72</v>
      </c>
      <c r="Q28" s="87">
        <v>60</v>
      </c>
      <c r="R28" s="87">
        <v>92</v>
      </c>
      <c r="S28" s="87">
        <v>75</v>
      </c>
      <c r="T28" s="87">
        <v>51</v>
      </c>
      <c r="U28" s="87">
        <v>21</v>
      </c>
      <c r="V28" s="87">
        <v>5</v>
      </c>
      <c r="W28" s="87">
        <v>2</v>
      </c>
      <c r="X28" s="105" t="s">
        <v>0</v>
      </c>
    </row>
    <row r="29" spans="2:24" ht="14.45" customHeight="1" x14ac:dyDescent="0.15">
      <c r="B29" s="135" t="s">
        <v>328</v>
      </c>
      <c r="C29" s="87">
        <f t="shared" si="1"/>
        <v>1197</v>
      </c>
      <c r="D29" s="87">
        <v>51</v>
      </c>
      <c r="E29" s="87">
        <v>59</v>
      </c>
      <c r="F29" s="87">
        <v>42</v>
      </c>
      <c r="G29" s="87">
        <v>54</v>
      </c>
      <c r="H29" s="87">
        <v>52</v>
      </c>
      <c r="I29" s="87">
        <v>71</v>
      </c>
      <c r="J29" s="87">
        <v>88</v>
      </c>
      <c r="K29" s="87">
        <v>85</v>
      </c>
      <c r="L29" s="87">
        <v>76</v>
      </c>
      <c r="M29" s="87">
        <v>85</v>
      </c>
      <c r="N29" s="87">
        <v>98</v>
      </c>
      <c r="O29" s="87">
        <v>91</v>
      </c>
      <c r="P29" s="87">
        <v>66</v>
      </c>
      <c r="Q29" s="87">
        <v>56</v>
      </c>
      <c r="R29" s="87">
        <v>74</v>
      </c>
      <c r="S29" s="87">
        <v>65</v>
      </c>
      <c r="T29" s="87">
        <v>48</v>
      </c>
      <c r="U29" s="87">
        <v>24</v>
      </c>
      <c r="V29" s="87">
        <v>9</v>
      </c>
      <c r="W29" s="87">
        <v>3</v>
      </c>
      <c r="X29" s="105" t="s">
        <v>0</v>
      </c>
    </row>
    <row r="30" spans="2:24" ht="14.45" customHeight="1" x14ac:dyDescent="0.15">
      <c r="B30" s="135" t="s">
        <v>329</v>
      </c>
      <c r="C30" s="87">
        <f t="shared" si="1"/>
        <v>1235</v>
      </c>
      <c r="D30" s="87">
        <v>27</v>
      </c>
      <c r="E30" s="87">
        <v>36</v>
      </c>
      <c r="F30" s="87">
        <v>41</v>
      </c>
      <c r="G30" s="87">
        <v>59</v>
      </c>
      <c r="H30" s="87">
        <v>87</v>
      </c>
      <c r="I30" s="87">
        <v>80</v>
      </c>
      <c r="J30" s="87">
        <v>52</v>
      </c>
      <c r="K30" s="87">
        <v>66</v>
      </c>
      <c r="L30" s="87">
        <v>65</v>
      </c>
      <c r="M30" s="87">
        <v>102</v>
      </c>
      <c r="N30" s="87">
        <v>128</v>
      </c>
      <c r="O30" s="87">
        <v>109</v>
      </c>
      <c r="P30" s="87">
        <v>68</v>
      </c>
      <c r="Q30" s="87">
        <v>59</v>
      </c>
      <c r="R30" s="87">
        <v>68</v>
      </c>
      <c r="S30" s="87">
        <v>74</v>
      </c>
      <c r="T30" s="87">
        <v>68</v>
      </c>
      <c r="U30" s="87">
        <v>32</v>
      </c>
      <c r="V30" s="87">
        <v>11</v>
      </c>
      <c r="W30" s="87">
        <v>3</v>
      </c>
      <c r="X30" s="105" t="s">
        <v>0</v>
      </c>
    </row>
    <row r="31" spans="2:24" ht="14.45" customHeight="1" x14ac:dyDescent="0.15">
      <c r="B31" s="135" t="s">
        <v>330</v>
      </c>
      <c r="C31" s="87">
        <f t="shared" si="1"/>
        <v>1000</v>
      </c>
      <c r="D31" s="87">
        <v>35</v>
      </c>
      <c r="E31" s="87">
        <v>45</v>
      </c>
      <c r="F31" s="87">
        <v>38</v>
      </c>
      <c r="G31" s="87">
        <v>52</v>
      </c>
      <c r="H31" s="87">
        <v>58</v>
      </c>
      <c r="I31" s="87">
        <v>62</v>
      </c>
      <c r="J31" s="87">
        <v>60</v>
      </c>
      <c r="K31" s="87">
        <v>77</v>
      </c>
      <c r="L31" s="87">
        <v>70</v>
      </c>
      <c r="M31" s="87">
        <v>63</v>
      </c>
      <c r="N31" s="87">
        <v>95</v>
      </c>
      <c r="O31" s="87">
        <v>78</v>
      </c>
      <c r="P31" s="87">
        <v>61</v>
      </c>
      <c r="Q31" s="87">
        <v>34</v>
      </c>
      <c r="R31" s="87">
        <v>57</v>
      </c>
      <c r="S31" s="87">
        <v>35</v>
      </c>
      <c r="T31" s="87">
        <v>41</v>
      </c>
      <c r="U31" s="87">
        <v>33</v>
      </c>
      <c r="V31" s="87">
        <v>5</v>
      </c>
      <c r="W31" s="105" t="s">
        <v>0</v>
      </c>
      <c r="X31" s="87">
        <v>1</v>
      </c>
    </row>
    <row r="32" spans="2:24" ht="14.45" customHeight="1" x14ac:dyDescent="0.15">
      <c r="B32" s="135" t="s">
        <v>331</v>
      </c>
      <c r="C32" s="87">
        <f t="shared" si="1"/>
        <v>1070</v>
      </c>
      <c r="D32" s="87">
        <v>64</v>
      </c>
      <c r="E32" s="87">
        <v>41</v>
      </c>
      <c r="F32" s="87">
        <v>39</v>
      </c>
      <c r="G32" s="87">
        <v>49</v>
      </c>
      <c r="H32" s="87">
        <v>55</v>
      </c>
      <c r="I32" s="87">
        <v>68</v>
      </c>
      <c r="J32" s="87">
        <v>98</v>
      </c>
      <c r="K32" s="87">
        <v>70</v>
      </c>
      <c r="L32" s="87">
        <v>68</v>
      </c>
      <c r="M32" s="87">
        <v>80</v>
      </c>
      <c r="N32" s="87">
        <v>91</v>
      </c>
      <c r="O32" s="87">
        <v>45</v>
      </c>
      <c r="P32" s="87">
        <v>70</v>
      </c>
      <c r="Q32" s="87">
        <v>48</v>
      </c>
      <c r="R32" s="87">
        <v>67</v>
      </c>
      <c r="S32" s="87">
        <v>47</v>
      </c>
      <c r="T32" s="87">
        <v>28</v>
      </c>
      <c r="U32" s="87">
        <v>27</v>
      </c>
      <c r="V32" s="87">
        <v>12</v>
      </c>
      <c r="W32" s="87">
        <v>2</v>
      </c>
      <c r="X32" s="87">
        <v>1</v>
      </c>
    </row>
    <row r="33" spans="2:24" ht="14.45" customHeight="1" x14ac:dyDescent="0.15">
      <c r="B33" s="135" t="s">
        <v>332</v>
      </c>
      <c r="C33" s="87">
        <f t="shared" si="1"/>
        <v>1273</v>
      </c>
      <c r="D33" s="87">
        <v>50</v>
      </c>
      <c r="E33" s="87">
        <v>57</v>
      </c>
      <c r="F33" s="87">
        <v>41</v>
      </c>
      <c r="G33" s="87">
        <v>49</v>
      </c>
      <c r="H33" s="87">
        <v>72</v>
      </c>
      <c r="I33" s="87">
        <v>86</v>
      </c>
      <c r="J33" s="87">
        <v>72</v>
      </c>
      <c r="K33" s="87">
        <v>92</v>
      </c>
      <c r="L33" s="87">
        <v>87</v>
      </c>
      <c r="M33" s="87">
        <v>104</v>
      </c>
      <c r="N33" s="87">
        <v>107</v>
      </c>
      <c r="O33" s="87">
        <v>110</v>
      </c>
      <c r="P33" s="87">
        <v>54</v>
      </c>
      <c r="Q33" s="87">
        <v>50</v>
      </c>
      <c r="R33" s="87">
        <v>87</v>
      </c>
      <c r="S33" s="87">
        <v>76</v>
      </c>
      <c r="T33" s="87">
        <v>45</v>
      </c>
      <c r="U33" s="87">
        <v>27</v>
      </c>
      <c r="V33" s="87">
        <v>5</v>
      </c>
      <c r="W33" s="87">
        <v>2</v>
      </c>
      <c r="X33" s="105" t="s">
        <v>0</v>
      </c>
    </row>
    <row r="34" spans="2:24" ht="14.45" customHeight="1" x14ac:dyDescent="0.15">
      <c r="B34" s="135" t="s">
        <v>333</v>
      </c>
      <c r="C34" s="87">
        <f t="shared" si="1"/>
        <v>1427</v>
      </c>
      <c r="D34" s="87">
        <v>45</v>
      </c>
      <c r="E34" s="87">
        <v>39</v>
      </c>
      <c r="F34" s="87">
        <v>58</v>
      </c>
      <c r="G34" s="87">
        <v>101</v>
      </c>
      <c r="H34" s="87">
        <v>100</v>
      </c>
      <c r="I34" s="87">
        <v>105</v>
      </c>
      <c r="J34" s="87">
        <v>85</v>
      </c>
      <c r="K34" s="87">
        <v>64</v>
      </c>
      <c r="L34" s="87">
        <v>92</v>
      </c>
      <c r="M34" s="87">
        <v>91</v>
      </c>
      <c r="N34" s="87">
        <v>160</v>
      </c>
      <c r="O34" s="87">
        <v>122</v>
      </c>
      <c r="P34" s="87">
        <v>73</v>
      </c>
      <c r="Q34" s="87">
        <v>71</v>
      </c>
      <c r="R34" s="87">
        <v>61</v>
      </c>
      <c r="S34" s="87">
        <v>56</v>
      </c>
      <c r="T34" s="87">
        <v>60</v>
      </c>
      <c r="U34" s="87">
        <v>32</v>
      </c>
      <c r="V34" s="87">
        <v>9</v>
      </c>
      <c r="W34" s="87">
        <v>3</v>
      </c>
      <c r="X34" s="105" t="s">
        <v>0</v>
      </c>
    </row>
    <row r="35" spans="2:24" ht="14.45" customHeight="1" x14ac:dyDescent="0.15">
      <c r="B35" s="135" t="s">
        <v>334</v>
      </c>
      <c r="C35" s="87">
        <f>SUM(D35:X35)</f>
        <v>1704</v>
      </c>
      <c r="D35" s="87">
        <v>55</v>
      </c>
      <c r="E35" s="87">
        <v>44</v>
      </c>
      <c r="F35" s="87">
        <v>62</v>
      </c>
      <c r="G35" s="87">
        <v>60</v>
      </c>
      <c r="H35" s="87">
        <v>122</v>
      </c>
      <c r="I35" s="87">
        <v>172</v>
      </c>
      <c r="J35" s="87">
        <v>107</v>
      </c>
      <c r="K35" s="87">
        <v>113</v>
      </c>
      <c r="L35" s="87">
        <v>107</v>
      </c>
      <c r="M35" s="87">
        <v>143</v>
      </c>
      <c r="N35" s="87">
        <v>161</v>
      </c>
      <c r="O35" s="87">
        <v>97</v>
      </c>
      <c r="P35" s="87">
        <v>83</v>
      </c>
      <c r="Q35" s="87">
        <v>71</v>
      </c>
      <c r="R35" s="87">
        <v>106</v>
      </c>
      <c r="S35" s="87">
        <v>95</v>
      </c>
      <c r="T35" s="87">
        <v>64</v>
      </c>
      <c r="U35" s="87">
        <v>31</v>
      </c>
      <c r="V35" s="87">
        <v>8</v>
      </c>
      <c r="W35" s="87">
        <v>3</v>
      </c>
      <c r="X35" s="105" t="s">
        <v>0</v>
      </c>
    </row>
    <row r="36" spans="2:24" ht="14.45" customHeight="1" x14ac:dyDescent="0.15">
      <c r="B36" s="135" t="s">
        <v>335</v>
      </c>
      <c r="C36" s="87">
        <f t="shared" si="1"/>
        <v>525</v>
      </c>
      <c r="D36" s="87">
        <v>19</v>
      </c>
      <c r="E36" s="87">
        <v>12</v>
      </c>
      <c r="F36" s="87">
        <v>14</v>
      </c>
      <c r="G36" s="87">
        <v>14</v>
      </c>
      <c r="H36" s="87">
        <v>31</v>
      </c>
      <c r="I36" s="87">
        <v>60</v>
      </c>
      <c r="J36" s="87">
        <v>50</v>
      </c>
      <c r="K36" s="87">
        <v>44</v>
      </c>
      <c r="L36" s="87">
        <v>31</v>
      </c>
      <c r="M36" s="87">
        <v>43</v>
      </c>
      <c r="N36" s="87">
        <v>54</v>
      </c>
      <c r="O36" s="87">
        <v>31</v>
      </c>
      <c r="P36" s="87">
        <v>24</v>
      </c>
      <c r="Q36" s="87">
        <v>31</v>
      </c>
      <c r="R36" s="87">
        <v>16</v>
      </c>
      <c r="S36" s="87">
        <v>24</v>
      </c>
      <c r="T36" s="87">
        <v>19</v>
      </c>
      <c r="U36" s="87">
        <v>6</v>
      </c>
      <c r="V36" s="87">
        <v>2</v>
      </c>
      <c r="W36" s="105" t="s">
        <v>0</v>
      </c>
      <c r="X36" s="105" t="s">
        <v>0</v>
      </c>
    </row>
    <row r="37" spans="2:24" ht="14.45" customHeight="1" x14ac:dyDescent="0.15">
      <c r="B37" s="135" t="s">
        <v>336</v>
      </c>
      <c r="C37" s="87">
        <f t="shared" si="1"/>
        <v>1656</v>
      </c>
      <c r="D37" s="87">
        <v>63</v>
      </c>
      <c r="E37" s="87">
        <v>70</v>
      </c>
      <c r="F37" s="87">
        <v>68</v>
      </c>
      <c r="G37" s="87">
        <v>95</v>
      </c>
      <c r="H37" s="87">
        <v>97</v>
      </c>
      <c r="I37" s="87">
        <v>106</v>
      </c>
      <c r="J37" s="87">
        <v>108</v>
      </c>
      <c r="K37" s="87">
        <v>94</v>
      </c>
      <c r="L37" s="87">
        <v>93</v>
      </c>
      <c r="M37" s="87">
        <v>129</v>
      </c>
      <c r="N37" s="87">
        <v>173</v>
      </c>
      <c r="O37" s="87">
        <v>111</v>
      </c>
      <c r="P37" s="87">
        <v>81</v>
      </c>
      <c r="Q37" s="87">
        <v>77</v>
      </c>
      <c r="R37" s="87">
        <v>90</v>
      </c>
      <c r="S37" s="87">
        <v>92</v>
      </c>
      <c r="T37" s="87">
        <v>73</v>
      </c>
      <c r="U37" s="87">
        <v>27</v>
      </c>
      <c r="V37" s="87">
        <v>7</v>
      </c>
      <c r="W37" s="87">
        <v>1</v>
      </c>
      <c r="X37" s="87">
        <v>1</v>
      </c>
    </row>
    <row r="38" spans="2:24" ht="14.45" customHeight="1" x14ac:dyDescent="0.15">
      <c r="B38" s="135" t="s">
        <v>337</v>
      </c>
      <c r="C38" s="87">
        <f t="shared" si="1"/>
        <v>1871</v>
      </c>
      <c r="D38" s="87">
        <v>52</v>
      </c>
      <c r="E38" s="87">
        <v>70</v>
      </c>
      <c r="F38" s="87">
        <v>83</v>
      </c>
      <c r="G38" s="87">
        <v>101</v>
      </c>
      <c r="H38" s="87">
        <v>107</v>
      </c>
      <c r="I38" s="87">
        <v>100</v>
      </c>
      <c r="J38" s="87">
        <v>95</v>
      </c>
      <c r="K38" s="87">
        <v>100</v>
      </c>
      <c r="L38" s="87">
        <v>101</v>
      </c>
      <c r="M38" s="87">
        <v>151</v>
      </c>
      <c r="N38" s="87">
        <v>191</v>
      </c>
      <c r="O38" s="87">
        <v>160</v>
      </c>
      <c r="P38" s="87">
        <v>90</v>
      </c>
      <c r="Q38" s="87">
        <v>76</v>
      </c>
      <c r="R38" s="87">
        <v>126</v>
      </c>
      <c r="S38" s="87">
        <v>105</v>
      </c>
      <c r="T38" s="87">
        <v>100</v>
      </c>
      <c r="U38" s="87">
        <v>47</v>
      </c>
      <c r="V38" s="87">
        <v>11</v>
      </c>
      <c r="W38" s="87">
        <v>4</v>
      </c>
      <c r="X38" s="87">
        <v>1</v>
      </c>
    </row>
    <row r="39" spans="2:24" ht="14.45" customHeight="1" x14ac:dyDescent="0.15">
      <c r="B39" s="135" t="s">
        <v>338</v>
      </c>
      <c r="C39" s="87">
        <f t="shared" si="1"/>
        <v>980</v>
      </c>
      <c r="D39" s="87">
        <v>19</v>
      </c>
      <c r="E39" s="87">
        <v>28</v>
      </c>
      <c r="F39" s="87">
        <v>45</v>
      </c>
      <c r="G39" s="87">
        <v>52</v>
      </c>
      <c r="H39" s="87">
        <v>51</v>
      </c>
      <c r="I39" s="87">
        <v>44</v>
      </c>
      <c r="J39" s="87">
        <v>43</v>
      </c>
      <c r="K39" s="87">
        <v>40</v>
      </c>
      <c r="L39" s="87">
        <v>68</v>
      </c>
      <c r="M39" s="87">
        <v>61</v>
      </c>
      <c r="N39" s="87">
        <v>89</v>
      </c>
      <c r="O39" s="87">
        <v>82</v>
      </c>
      <c r="P39" s="87">
        <v>83</v>
      </c>
      <c r="Q39" s="87">
        <v>70</v>
      </c>
      <c r="R39" s="87">
        <v>87</v>
      </c>
      <c r="S39" s="87">
        <v>49</v>
      </c>
      <c r="T39" s="87">
        <v>41</v>
      </c>
      <c r="U39" s="87">
        <v>22</v>
      </c>
      <c r="V39" s="87">
        <v>5</v>
      </c>
      <c r="W39" s="87">
        <v>1</v>
      </c>
      <c r="X39" s="105" t="s">
        <v>0</v>
      </c>
    </row>
    <row r="40" spans="2:24" ht="14.45" customHeight="1" x14ac:dyDescent="0.15">
      <c r="B40" s="135" t="s">
        <v>339</v>
      </c>
      <c r="C40" s="87">
        <f t="shared" si="1"/>
        <v>1803</v>
      </c>
      <c r="D40" s="87">
        <v>63</v>
      </c>
      <c r="E40" s="87">
        <v>71</v>
      </c>
      <c r="F40" s="87">
        <v>67</v>
      </c>
      <c r="G40" s="87">
        <v>67</v>
      </c>
      <c r="H40" s="87">
        <v>100</v>
      </c>
      <c r="I40" s="87">
        <v>104</v>
      </c>
      <c r="J40" s="87">
        <v>102</v>
      </c>
      <c r="K40" s="87">
        <v>116</v>
      </c>
      <c r="L40" s="87">
        <v>128</v>
      </c>
      <c r="M40" s="87">
        <v>118</v>
      </c>
      <c r="N40" s="87">
        <v>154</v>
      </c>
      <c r="O40" s="87">
        <v>125</v>
      </c>
      <c r="P40" s="87">
        <v>95</v>
      </c>
      <c r="Q40" s="87">
        <v>117</v>
      </c>
      <c r="R40" s="87">
        <v>130</v>
      </c>
      <c r="S40" s="87">
        <v>113</v>
      </c>
      <c r="T40" s="87">
        <v>90</v>
      </c>
      <c r="U40" s="87">
        <v>28</v>
      </c>
      <c r="V40" s="87">
        <v>12</v>
      </c>
      <c r="W40" s="87">
        <v>2</v>
      </c>
      <c r="X40" s="87">
        <v>1</v>
      </c>
    </row>
    <row r="41" spans="2:24" ht="14.45" customHeight="1" x14ac:dyDescent="0.15">
      <c r="B41" s="135" t="s">
        <v>340</v>
      </c>
      <c r="C41" s="87">
        <f t="shared" si="1"/>
        <v>2440</v>
      </c>
      <c r="D41" s="87">
        <v>71</v>
      </c>
      <c r="E41" s="87">
        <v>73</v>
      </c>
      <c r="F41" s="87">
        <v>90</v>
      </c>
      <c r="G41" s="87">
        <v>114</v>
      </c>
      <c r="H41" s="87">
        <v>175</v>
      </c>
      <c r="I41" s="87">
        <v>156</v>
      </c>
      <c r="J41" s="87">
        <v>125</v>
      </c>
      <c r="K41" s="87">
        <v>121</v>
      </c>
      <c r="L41" s="87">
        <v>118</v>
      </c>
      <c r="M41" s="87">
        <v>190</v>
      </c>
      <c r="N41" s="87">
        <v>257</v>
      </c>
      <c r="O41" s="87">
        <v>248</v>
      </c>
      <c r="P41" s="87">
        <v>179</v>
      </c>
      <c r="Q41" s="87">
        <v>128</v>
      </c>
      <c r="R41" s="87">
        <v>148</v>
      </c>
      <c r="S41" s="87">
        <v>114</v>
      </c>
      <c r="T41" s="87">
        <v>71</v>
      </c>
      <c r="U41" s="87">
        <v>45</v>
      </c>
      <c r="V41" s="87">
        <v>13</v>
      </c>
      <c r="W41" s="87">
        <v>4</v>
      </c>
      <c r="X41" s="105" t="s">
        <v>0</v>
      </c>
    </row>
    <row r="42" spans="2:24" ht="14.45" customHeight="1" x14ac:dyDescent="0.15">
      <c r="B42" s="135" t="s">
        <v>341</v>
      </c>
      <c r="C42" s="87">
        <f t="shared" si="1"/>
        <v>1403</v>
      </c>
      <c r="D42" s="87">
        <v>37</v>
      </c>
      <c r="E42" s="87">
        <v>43</v>
      </c>
      <c r="F42" s="87">
        <v>66</v>
      </c>
      <c r="G42" s="87">
        <v>69</v>
      </c>
      <c r="H42" s="87">
        <v>91</v>
      </c>
      <c r="I42" s="87">
        <v>76</v>
      </c>
      <c r="J42" s="87">
        <v>100</v>
      </c>
      <c r="K42" s="87">
        <v>67</v>
      </c>
      <c r="L42" s="87">
        <v>77</v>
      </c>
      <c r="M42" s="87">
        <v>101</v>
      </c>
      <c r="N42" s="87">
        <v>130</v>
      </c>
      <c r="O42" s="87">
        <v>124</v>
      </c>
      <c r="P42" s="87">
        <v>89</v>
      </c>
      <c r="Q42" s="87">
        <v>81</v>
      </c>
      <c r="R42" s="87">
        <v>103</v>
      </c>
      <c r="S42" s="87">
        <v>59</v>
      </c>
      <c r="T42" s="87">
        <v>51</v>
      </c>
      <c r="U42" s="87">
        <v>28</v>
      </c>
      <c r="V42" s="87">
        <v>8</v>
      </c>
      <c r="W42" s="87">
        <v>3</v>
      </c>
      <c r="X42" s="105" t="s">
        <v>0</v>
      </c>
    </row>
    <row r="43" spans="2:24" ht="14.45" customHeight="1" x14ac:dyDescent="0.15">
      <c r="B43" s="135" t="s">
        <v>342</v>
      </c>
      <c r="C43" s="87">
        <f t="shared" si="1"/>
        <v>1013</v>
      </c>
      <c r="D43" s="87">
        <v>19</v>
      </c>
      <c r="E43" s="87">
        <v>20</v>
      </c>
      <c r="F43" s="87">
        <v>31</v>
      </c>
      <c r="G43" s="87">
        <v>37</v>
      </c>
      <c r="H43" s="87">
        <v>54</v>
      </c>
      <c r="I43" s="87">
        <v>56</v>
      </c>
      <c r="J43" s="87">
        <v>51</v>
      </c>
      <c r="K43" s="87">
        <v>37</v>
      </c>
      <c r="L43" s="87">
        <v>56</v>
      </c>
      <c r="M43" s="87">
        <v>86</v>
      </c>
      <c r="N43" s="87">
        <v>93</v>
      </c>
      <c r="O43" s="87">
        <v>90</v>
      </c>
      <c r="P43" s="87">
        <v>65</v>
      </c>
      <c r="Q43" s="87">
        <v>66</v>
      </c>
      <c r="R43" s="87">
        <v>84</v>
      </c>
      <c r="S43" s="87">
        <v>79</v>
      </c>
      <c r="T43" s="87">
        <v>54</v>
      </c>
      <c r="U43" s="87">
        <v>25</v>
      </c>
      <c r="V43" s="87">
        <v>9</v>
      </c>
      <c r="W43" s="87">
        <v>1</v>
      </c>
      <c r="X43" s="105" t="s">
        <v>0</v>
      </c>
    </row>
    <row r="44" spans="2:24" ht="14.45" customHeight="1" x14ac:dyDescent="0.15">
      <c r="B44" s="135" t="s">
        <v>343</v>
      </c>
      <c r="C44" s="87">
        <f t="shared" si="1"/>
        <v>1586</v>
      </c>
      <c r="D44" s="87">
        <v>37</v>
      </c>
      <c r="E44" s="87">
        <v>60</v>
      </c>
      <c r="F44" s="87">
        <v>74</v>
      </c>
      <c r="G44" s="87">
        <v>71</v>
      </c>
      <c r="H44" s="87">
        <v>82</v>
      </c>
      <c r="I44" s="87">
        <v>74</v>
      </c>
      <c r="J44" s="87">
        <v>86</v>
      </c>
      <c r="K44" s="87">
        <v>89</v>
      </c>
      <c r="L44" s="87">
        <v>102</v>
      </c>
      <c r="M44" s="87">
        <v>138</v>
      </c>
      <c r="N44" s="87">
        <v>140</v>
      </c>
      <c r="O44" s="87">
        <v>103</v>
      </c>
      <c r="P44" s="87">
        <v>95</v>
      </c>
      <c r="Q44" s="87">
        <v>79</v>
      </c>
      <c r="R44" s="87">
        <v>93</v>
      </c>
      <c r="S44" s="87">
        <v>124</v>
      </c>
      <c r="T44" s="87">
        <v>83</v>
      </c>
      <c r="U44" s="87">
        <v>42</v>
      </c>
      <c r="V44" s="87">
        <v>11</v>
      </c>
      <c r="W44" s="87">
        <v>3</v>
      </c>
      <c r="X44" s="105" t="s">
        <v>0</v>
      </c>
    </row>
    <row r="45" spans="2:24" ht="14.45" customHeight="1" x14ac:dyDescent="0.15">
      <c r="B45" s="135" t="s">
        <v>344</v>
      </c>
      <c r="C45" s="87">
        <f t="shared" si="1"/>
        <v>2277</v>
      </c>
      <c r="D45" s="87">
        <v>135</v>
      </c>
      <c r="E45" s="87">
        <v>126</v>
      </c>
      <c r="F45" s="87">
        <v>167</v>
      </c>
      <c r="G45" s="87">
        <v>79</v>
      </c>
      <c r="H45" s="87">
        <v>60</v>
      </c>
      <c r="I45" s="87">
        <v>184</v>
      </c>
      <c r="J45" s="87">
        <v>197</v>
      </c>
      <c r="K45" s="87">
        <v>238</v>
      </c>
      <c r="L45" s="87">
        <v>269</v>
      </c>
      <c r="M45" s="87">
        <v>328</v>
      </c>
      <c r="N45" s="87">
        <v>214</v>
      </c>
      <c r="O45" s="87">
        <v>101</v>
      </c>
      <c r="P45" s="87">
        <v>54</v>
      </c>
      <c r="Q45" s="87">
        <v>31</v>
      </c>
      <c r="R45" s="87">
        <v>32</v>
      </c>
      <c r="S45" s="87">
        <v>25</v>
      </c>
      <c r="T45" s="87">
        <v>18</v>
      </c>
      <c r="U45" s="87">
        <v>16</v>
      </c>
      <c r="V45" s="87">
        <v>2</v>
      </c>
      <c r="W45" s="87">
        <v>1</v>
      </c>
      <c r="X45" s="105" t="s">
        <v>0</v>
      </c>
    </row>
    <row r="46" spans="2:24" ht="14.45" customHeight="1" x14ac:dyDescent="0.15">
      <c r="B46" s="135" t="s">
        <v>345</v>
      </c>
      <c r="C46" s="87">
        <f>SUM(D46:X46)</f>
        <v>362</v>
      </c>
      <c r="D46" s="87">
        <v>22</v>
      </c>
      <c r="E46" s="87">
        <v>18</v>
      </c>
      <c r="F46" s="87">
        <v>7</v>
      </c>
      <c r="G46" s="87">
        <v>2</v>
      </c>
      <c r="H46" s="87">
        <v>19</v>
      </c>
      <c r="I46" s="87">
        <v>60</v>
      </c>
      <c r="J46" s="87">
        <v>68</v>
      </c>
      <c r="K46" s="87">
        <v>33</v>
      </c>
      <c r="L46" s="87">
        <v>39</v>
      </c>
      <c r="M46" s="87">
        <v>31</v>
      </c>
      <c r="N46" s="87">
        <v>11</v>
      </c>
      <c r="O46" s="87">
        <v>14</v>
      </c>
      <c r="P46" s="87">
        <v>5</v>
      </c>
      <c r="Q46" s="87">
        <v>4</v>
      </c>
      <c r="R46" s="87">
        <v>7</v>
      </c>
      <c r="S46" s="87">
        <v>9</v>
      </c>
      <c r="T46" s="87">
        <v>7</v>
      </c>
      <c r="U46" s="87">
        <v>3</v>
      </c>
      <c r="V46" s="87">
        <v>3</v>
      </c>
      <c r="W46" s="105" t="s">
        <v>0</v>
      </c>
      <c r="X46" s="105" t="s">
        <v>0</v>
      </c>
    </row>
    <row r="47" spans="2:24" ht="14.45" customHeight="1" x14ac:dyDescent="0.15">
      <c r="B47" s="135" t="s">
        <v>346</v>
      </c>
      <c r="C47" s="87">
        <f t="shared" si="1"/>
        <v>754</v>
      </c>
      <c r="D47" s="87">
        <v>69</v>
      </c>
      <c r="E47" s="87">
        <v>15</v>
      </c>
      <c r="F47" s="87">
        <v>11</v>
      </c>
      <c r="G47" s="87">
        <v>17</v>
      </c>
      <c r="H47" s="87">
        <v>91</v>
      </c>
      <c r="I47" s="87">
        <v>161</v>
      </c>
      <c r="J47" s="87">
        <v>129</v>
      </c>
      <c r="K47" s="87">
        <v>87</v>
      </c>
      <c r="L47" s="87">
        <v>59</v>
      </c>
      <c r="M47" s="87">
        <v>48</v>
      </c>
      <c r="N47" s="87">
        <v>28</v>
      </c>
      <c r="O47" s="87">
        <v>8</v>
      </c>
      <c r="P47" s="87">
        <v>4</v>
      </c>
      <c r="Q47" s="87">
        <v>9</v>
      </c>
      <c r="R47" s="87">
        <v>9</v>
      </c>
      <c r="S47" s="87">
        <v>5</v>
      </c>
      <c r="T47" s="87">
        <v>2</v>
      </c>
      <c r="U47" s="87">
        <v>1</v>
      </c>
      <c r="V47" s="105" t="s">
        <v>0</v>
      </c>
      <c r="W47" s="105" t="s">
        <v>0</v>
      </c>
      <c r="X47" s="87">
        <v>1</v>
      </c>
    </row>
    <row r="48" spans="2:24" ht="14.45" customHeight="1" x14ac:dyDescent="0.15">
      <c r="B48" s="135" t="s">
        <v>347</v>
      </c>
      <c r="C48" s="87">
        <f t="shared" si="1"/>
        <v>3797</v>
      </c>
      <c r="D48" s="87">
        <v>415</v>
      </c>
      <c r="E48" s="87">
        <v>265</v>
      </c>
      <c r="F48" s="87">
        <v>105</v>
      </c>
      <c r="G48" s="87">
        <v>48</v>
      </c>
      <c r="H48" s="87">
        <v>156</v>
      </c>
      <c r="I48" s="87">
        <v>476</v>
      </c>
      <c r="J48" s="87">
        <v>621</v>
      </c>
      <c r="K48" s="87">
        <v>596</v>
      </c>
      <c r="L48" s="87">
        <v>396</v>
      </c>
      <c r="M48" s="87">
        <v>272</v>
      </c>
      <c r="N48" s="87">
        <v>156</v>
      </c>
      <c r="O48" s="87">
        <v>89</v>
      </c>
      <c r="P48" s="87">
        <v>47</v>
      </c>
      <c r="Q48" s="87">
        <v>40</v>
      </c>
      <c r="R48" s="87">
        <v>40</v>
      </c>
      <c r="S48" s="87">
        <v>30</v>
      </c>
      <c r="T48" s="87">
        <v>29</v>
      </c>
      <c r="U48" s="87">
        <v>13</v>
      </c>
      <c r="V48" s="87">
        <v>3</v>
      </c>
      <c r="W48" s="105" t="s">
        <v>0</v>
      </c>
      <c r="X48" s="105" t="s">
        <v>0</v>
      </c>
    </row>
    <row r="49" spans="2:24" ht="14.45" customHeight="1" x14ac:dyDescent="0.15">
      <c r="B49" s="135" t="s">
        <v>348</v>
      </c>
      <c r="C49" s="87">
        <f t="shared" si="1"/>
        <v>670</v>
      </c>
      <c r="D49" s="87">
        <v>20</v>
      </c>
      <c r="E49" s="87">
        <v>12</v>
      </c>
      <c r="F49" s="87">
        <v>9</v>
      </c>
      <c r="G49" s="87">
        <v>5</v>
      </c>
      <c r="H49" s="87">
        <v>43</v>
      </c>
      <c r="I49" s="87">
        <v>150</v>
      </c>
      <c r="J49" s="87">
        <v>124</v>
      </c>
      <c r="K49" s="87">
        <v>74</v>
      </c>
      <c r="L49" s="87">
        <v>60</v>
      </c>
      <c r="M49" s="87">
        <v>56</v>
      </c>
      <c r="N49" s="87">
        <v>35</v>
      </c>
      <c r="O49" s="87">
        <v>19</v>
      </c>
      <c r="P49" s="87">
        <v>13</v>
      </c>
      <c r="Q49" s="87">
        <v>9</v>
      </c>
      <c r="R49" s="87">
        <v>11</v>
      </c>
      <c r="S49" s="87">
        <v>12</v>
      </c>
      <c r="T49" s="87">
        <v>4</v>
      </c>
      <c r="U49" s="87">
        <v>10</v>
      </c>
      <c r="V49" s="87">
        <v>4</v>
      </c>
      <c r="W49" s="105" t="s">
        <v>0</v>
      </c>
      <c r="X49" s="105" t="s">
        <v>0</v>
      </c>
    </row>
    <row r="50" spans="2:24" ht="14.45" customHeight="1" x14ac:dyDescent="0.15">
      <c r="B50" s="135" t="s">
        <v>349</v>
      </c>
      <c r="C50" s="87">
        <f t="shared" si="1"/>
        <v>191</v>
      </c>
      <c r="D50" s="87">
        <v>3</v>
      </c>
      <c r="E50" s="87">
        <v>1</v>
      </c>
      <c r="F50" s="105" t="s">
        <v>0</v>
      </c>
      <c r="G50" s="105" t="s">
        <v>0</v>
      </c>
      <c r="H50" s="87">
        <v>9</v>
      </c>
      <c r="I50" s="87">
        <v>42</v>
      </c>
      <c r="J50" s="87">
        <v>29</v>
      </c>
      <c r="K50" s="87">
        <v>30</v>
      </c>
      <c r="L50" s="87">
        <v>20</v>
      </c>
      <c r="M50" s="87">
        <v>24</v>
      </c>
      <c r="N50" s="87">
        <v>17</v>
      </c>
      <c r="O50" s="87">
        <v>6</v>
      </c>
      <c r="P50" s="87">
        <v>6</v>
      </c>
      <c r="Q50" s="87">
        <v>2</v>
      </c>
      <c r="R50" s="87">
        <v>1</v>
      </c>
      <c r="S50" s="87">
        <v>1</v>
      </c>
      <c r="T50" s="105" t="s">
        <v>0</v>
      </c>
      <c r="U50" s="105" t="s">
        <v>0</v>
      </c>
      <c r="V50" s="105" t="s">
        <v>0</v>
      </c>
      <c r="W50" s="105" t="s">
        <v>0</v>
      </c>
      <c r="X50" s="105" t="s">
        <v>0</v>
      </c>
    </row>
    <row r="51" spans="2:24" ht="14.45" customHeight="1" x14ac:dyDescent="0.15">
      <c r="B51" s="135" t="s">
        <v>350</v>
      </c>
      <c r="C51" s="87">
        <f t="shared" si="1"/>
        <v>1032</v>
      </c>
      <c r="D51" s="87">
        <v>52</v>
      </c>
      <c r="E51" s="87">
        <v>36</v>
      </c>
      <c r="F51" s="87">
        <v>37</v>
      </c>
      <c r="G51" s="87">
        <v>19</v>
      </c>
      <c r="H51" s="87">
        <v>48</v>
      </c>
      <c r="I51" s="87">
        <v>178</v>
      </c>
      <c r="J51" s="87">
        <v>138</v>
      </c>
      <c r="K51" s="87">
        <v>112</v>
      </c>
      <c r="L51" s="87">
        <v>113</v>
      </c>
      <c r="M51" s="87">
        <v>105</v>
      </c>
      <c r="N51" s="87">
        <v>65</v>
      </c>
      <c r="O51" s="87">
        <v>47</v>
      </c>
      <c r="P51" s="87">
        <v>13</v>
      </c>
      <c r="Q51" s="87">
        <v>17</v>
      </c>
      <c r="R51" s="87">
        <v>12</v>
      </c>
      <c r="S51" s="87">
        <v>18</v>
      </c>
      <c r="T51" s="87">
        <v>13</v>
      </c>
      <c r="U51" s="87">
        <v>8</v>
      </c>
      <c r="V51" s="87">
        <v>1</v>
      </c>
      <c r="W51" s="105" t="s">
        <v>0</v>
      </c>
      <c r="X51" s="105" t="s">
        <v>0</v>
      </c>
    </row>
    <row r="52" spans="2:24" ht="14.45" customHeight="1" x14ac:dyDescent="0.15">
      <c r="B52" s="135" t="s">
        <v>360</v>
      </c>
      <c r="C52" s="87">
        <f t="shared" si="1"/>
        <v>996</v>
      </c>
      <c r="D52" s="87">
        <v>34</v>
      </c>
      <c r="E52" s="87">
        <v>44</v>
      </c>
      <c r="F52" s="87">
        <v>57</v>
      </c>
      <c r="G52" s="87">
        <v>49</v>
      </c>
      <c r="H52" s="87">
        <v>61</v>
      </c>
      <c r="I52" s="87">
        <v>51</v>
      </c>
      <c r="J52" s="87">
        <v>49</v>
      </c>
      <c r="K52" s="87">
        <v>71</v>
      </c>
      <c r="L52" s="87">
        <v>76</v>
      </c>
      <c r="M52" s="87">
        <v>88</v>
      </c>
      <c r="N52" s="87">
        <v>67</v>
      </c>
      <c r="O52" s="87">
        <v>64</v>
      </c>
      <c r="P52" s="87">
        <v>49</v>
      </c>
      <c r="Q52" s="87">
        <v>49</v>
      </c>
      <c r="R52" s="87">
        <v>59</v>
      </c>
      <c r="S52" s="87">
        <v>54</v>
      </c>
      <c r="T52" s="87">
        <v>42</v>
      </c>
      <c r="U52" s="87">
        <v>23</v>
      </c>
      <c r="V52" s="87">
        <v>7</v>
      </c>
      <c r="W52" s="87">
        <v>2</v>
      </c>
      <c r="X52" s="105" t="s">
        <v>0</v>
      </c>
    </row>
    <row r="53" spans="2:24" ht="14.45" customHeight="1" x14ac:dyDescent="0.15">
      <c r="B53" s="136" t="s">
        <v>361</v>
      </c>
      <c r="C53" s="88">
        <f>SUM(D53:X53)</f>
        <v>575</v>
      </c>
      <c r="D53" s="88">
        <v>25</v>
      </c>
      <c r="E53" s="88">
        <v>22</v>
      </c>
      <c r="F53" s="88">
        <v>27</v>
      </c>
      <c r="G53" s="88">
        <v>25</v>
      </c>
      <c r="H53" s="88">
        <v>35</v>
      </c>
      <c r="I53" s="88">
        <v>39</v>
      </c>
      <c r="J53" s="88">
        <v>26</v>
      </c>
      <c r="K53" s="88">
        <v>36</v>
      </c>
      <c r="L53" s="88">
        <v>43</v>
      </c>
      <c r="M53" s="88">
        <v>46</v>
      </c>
      <c r="N53" s="88">
        <v>47</v>
      </c>
      <c r="O53" s="88">
        <v>46</v>
      </c>
      <c r="P53" s="88">
        <v>23</v>
      </c>
      <c r="Q53" s="88">
        <v>25</v>
      </c>
      <c r="R53" s="88">
        <v>42</v>
      </c>
      <c r="S53" s="88">
        <v>33</v>
      </c>
      <c r="T53" s="88">
        <v>16</v>
      </c>
      <c r="U53" s="88">
        <v>16</v>
      </c>
      <c r="V53" s="88">
        <v>2</v>
      </c>
      <c r="W53" s="88">
        <v>1</v>
      </c>
      <c r="X53" s="172" t="s">
        <v>0</v>
      </c>
    </row>
    <row r="54" spans="2:24" x14ac:dyDescent="0.15">
      <c r="B54" s="17" t="s">
        <v>376</v>
      </c>
    </row>
  </sheetData>
  <phoneticPr fontId="10"/>
  <hyperlinks>
    <hyperlink ref="A1" location="目次!C10" display="目次" xr:uid="{00000000-0004-0000-0C00-000000000000}"/>
  </hyperlinks>
  <pageMargins left="0.70866141732283472" right="0.70866141732283472" top="0.74803149606299213" bottom="0.74803149606299213" header="0.31496062992125984" footer="0.51181102362204722"/>
  <pageSetup paperSize="9" firstPageNumber="10" fitToWidth="0" fitToHeight="0" orientation="portrait" useFirstPageNumber="1" r:id="rId1"/>
  <headerFooter differentOddEven="1">
    <oddFooter>&amp;C&amp;"ＭＳ Ｐ明朝,標準"&amp;P</oddFooter>
    <evenFooter>&amp;C&amp;"ＭＳ Ｐ明朝,標準"&amp;P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7"/>
  <dimension ref="A1:L49"/>
  <sheetViews>
    <sheetView view="pageBreakPreview" zoomScaleNormal="100" zoomScaleSheetLayoutView="100" workbookViewId="0">
      <selection activeCell="H1" sqref="H1"/>
    </sheetView>
  </sheetViews>
  <sheetFormatPr defaultRowHeight="13.5" x14ac:dyDescent="0.15"/>
  <cols>
    <col min="1" max="1" width="5.25" style="1" bestFit="1" customWidth="1"/>
    <col min="2" max="6" width="17.625" style="1" customWidth="1"/>
    <col min="7" max="7" width="9.25" style="1" bestFit="1" customWidth="1"/>
    <col min="8" max="8" width="9" style="1"/>
    <col min="9" max="9" width="9.625" style="1" bestFit="1" customWidth="1"/>
    <col min="10" max="16384" width="9" style="1"/>
  </cols>
  <sheetData>
    <row r="1" spans="1:12" ht="18" customHeight="1" x14ac:dyDescent="0.15">
      <c r="A1" s="9" t="s">
        <v>56</v>
      </c>
      <c r="B1" s="7" t="s">
        <v>309</v>
      </c>
      <c r="C1" s="7"/>
      <c r="D1" s="7"/>
      <c r="E1" s="7"/>
      <c r="F1" s="7"/>
    </row>
    <row r="2" spans="1:12" ht="15" customHeight="1" x14ac:dyDescent="0.15">
      <c r="B2" s="29"/>
      <c r="E2" s="28"/>
      <c r="F2" s="140"/>
    </row>
    <row r="3" spans="1:12" x14ac:dyDescent="0.15">
      <c r="B3" s="180" t="s">
        <v>31</v>
      </c>
      <c r="C3" s="254" t="s">
        <v>32</v>
      </c>
      <c r="D3" s="255" t="s">
        <v>353</v>
      </c>
      <c r="E3" s="255"/>
      <c r="F3" s="256"/>
    </row>
    <row r="4" spans="1:12" x14ac:dyDescent="0.15">
      <c r="B4" s="180"/>
      <c r="C4" s="254"/>
      <c r="D4" s="74" t="s">
        <v>33</v>
      </c>
      <c r="E4" s="74" t="s">
        <v>7</v>
      </c>
      <c r="F4" s="75" t="s">
        <v>8</v>
      </c>
    </row>
    <row r="5" spans="1:12" s="20" customFormat="1" ht="18.75" customHeight="1" x14ac:dyDescent="0.15">
      <c r="B5" s="122" t="s">
        <v>149</v>
      </c>
      <c r="C5" s="123">
        <v>3470032</v>
      </c>
      <c r="D5" s="123">
        <v>7381007</v>
      </c>
      <c r="E5" s="123">
        <v>3683319</v>
      </c>
      <c r="F5" s="123">
        <v>3697688</v>
      </c>
      <c r="I5" s="30"/>
      <c r="J5" s="30"/>
      <c r="K5" s="30"/>
      <c r="L5" s="30"/>
    </row>
    <row r="6" spans="1:12" ht="18.75" customHeight="1" x14ac:dyDescent="0.15">
      <c r="B6" s="124" t="s">
        <v>150</v>
      </c>
      <c r="C6" s="125">
        <v>3254037</v>
      </c>
      <c r="D6" s="125">
        <v>6897950</v>
      </c>
      <c r="E6" s="125">
        <v>3441123</v>
      </c>
      <c r="F6" s="125">
        <v>3456827</v>
      </c>
      <c r="I6" s="30"/>
      <c r="J6" s="30"/>
      <c r="K6" s="30"/>
      <c r="L6" s="30"/>
    </row>
    <row r="7" spans="1:12" ht="18.75" customHeight="1" x14ac:dyDescent="0.15">
      <c r="B7" s="126" t="s">
        <v>148</v>
      </c>
      <c r="C7" s="125">
        <v>215995</v>
      </c>
      <c r="D7" s="167">
        <v>483057</v>
      </c>
      <c r="E7" s="125">
        <v>242196</v>
      </c>
      <c r="F7" s="125">
        <v>240861</v>
      </c>
    </row>
    <row r="8" spans="1:12" ht="15.75" customHeight="1" x14ac:dyDescent="0.15">
      <c r="B8" s="79" t="s">
        <v>151</v>
      </c>
      <c r="C8" s="76">
        <v>631465</v>
      </c>
      <c r="D8" s="104">
        <v>1339333</v>
      </c>
      <c r="E8" s="76">
        <v>664122</v>
      </c>
      <c r="F8" s="76">
        <v>675211</v>
      </c>
    </row>
    <row r="9" spans="1:12" ht="15.75" customHeight="1" x14ac:dyDescent="0.15">
      <c r="B9" s="77" t="s">
        <v>152</v>
      </c>
      <c r="C9" s="64">
        <v>165838</v>
      </c>
      <c r="D9" s="104">
        <v>353183</v>
      </c>
      <c r="E9" s="64">
        <v>176179</v>
      </c>
      <c r="F9" s="64">
        <v>177004</v>
      </c>
    </row>
    <row r="10" spans="1:12" ht="15.75" customHeight="1" x14ac:dyDescent="0.15">
      <c r="B10" s="77" t="s">
        <v>153</v>
      </c>
      <c r="C10" s="64">
        <v>89090</v>
      </c>
      <c r="D10" s="104">
        <v>193132</v>
      </c>
      <c r="E10" s="64">
        <v>96619</v>
      </c>
      <c r="F10" s="64">
        <v>96513</v>
      </c>
    </row>
    <row r="11" spans="1:12" ht="15.75" customHeight="1" x14ac:dyDescent="0.15">
      <c r="B11" s="77" t="s">
        <v>154</v>
      </c>
      <c r="C11" s="64">
        <v>298203</v>
      </c>
      <c r="D11" s="104">
        <v>604715</v>
      </c>
      <c r="E11" s="64">
        <v>305992</v>
      </c>
      <c r="F11" s="64">
        <v>298723</v>
      </c>
    </row>
    <row r="12" spans="1:12" ht="15.75" customHeight="1" x14ac:dyDescent="0.15">
      <c r="B12" s="77" t="s">
        <v>155</v>
      </c>
      <c r="C12" s="64">
        <v>35632</v>
      </c>
      <c r="D12" s="104">
        <v>78741</v>
      </c>
      <c r="E12" s="64">
        <v>39017</v>
      </c>
      <c r="F12" s="64">
        <v>39724</v>
      </c>
    </row>
    <row r="13" spans="1:12" ht="15.75" customHeight="1" x14ac:dyDescent="0.15">
      <c r="B13" s="77" t="s">
        <v>156</v>
      </c>
      <c r="C13" s="64">
        <v>26297</v>
      </c>
      <c r="D13" s="104">
        <v>59244</v>
      </c>
      <c r="E13" s="64">
        <v>28988</v>
      </c>
      <c r="F13" s="64">
        <v>30256</v>
      </c>
    </row>
    <row r="14" spans="1:12" ht="15.75" customHeight="1" x14ac:dyDescent="0.15">
      <c r="B14" s="77" t="s">
        <v>157</v>
      </c>
      <c r="C14" s="64">
        <v>167329</v>
      </c>
      <c r="D14" s="104">
        <v>344070</v>
      </c>
      <c r="E14" s="64">
        <v>169810</v>
      </c>
      <c r="F14" s="64">
        <v>174260</v>
      </c>
    </row>
    <row r="15" spans="1:12" ht="15.75" customHeight="1" x14ac:dyDescent="0.15">
      <c r="B15" s="77" t="s">
        <v>158</v>
      </c>
      <c r="C15" s="64">
        <v>36065</v>
      </c>
      <c r="D15" s="104">
        <v>78445</v>
      </c>
      <c r="E15" s="64">
        <v>39217</v>
      </c>
      <c r="F15" s="64">
        <v>39228</v>
      </c>
    </row>
    <row r="16" spans="1:12" ht="15.75" customHeight="1" x14ac:dyDescent="0.15">
      <c r="B16" s="77" t="s">
        <v>159</v>
      </c>
      <c r="C16" s="64">
        <v>49499</v>
      </c>
      <c r="D16" s="104">
        <v>112179</v>
      </c>
      <c r="E16" s="64">
        <v>56462</v>
      </c>
      <c r="F16" s="64">
        <v>55717</v>
      </c>
    </row>
    <row r="17" spans="2:6" ht="15.75" customHeight="1" x14ac:dyDescent="0.15">
      <c r="B17" s="77" t="s">
        <v>160</v>
      </c>
      <c r="C17" s="64">
        <v>35821</v>
      </c>
      <c r="D17" s="104">
        <v>77526</v>
      </c>
      <c r="E17" s="64">
        <v>38703</v>
      </c>
      <c r="F17" s="64">
        <v>38823</v>
      </c>
    </row>
    <row r="18" spans="2:6" ht="15.75" customHeight="1" x14ac:dyDescent="0.15">
      <c r="B18" s="77" t="s">
        <v>161</v>
      </c>
      <c r="C18" s="64">
        <v>42332</v>
      </c>
      <c r="D18" s="104">
        <v>90651</v>
      </c>
      <c r="E18" s="64">
        <v>45600</v>
      </c>
      <c r="F18" s="64">
        <v>45051</v>
      </c>
    </row>
    <row r="19" spans="2:6" ht="15.75" customHeight="1" x14ac:dyDescent="0.15">
      <c r="B19" s="77" t="s">
        <v>162</v>
      </c>
      <c r="C19" s="64">
        <v>110693</v>
      </c>
      <c r="D19" s="104">
        <v>231726</v>
      </c>
      <c r="E19" s="64">
        <v>114820</v>
      </c>
      <c r="F19" s="64">
        <v>116906</v>
      </c>
    </row>
    <row r="20" spans="2:6" ht="15.75" customHeight="1" x14ac:dyDescent="0.15">
      <c r="B20" s="77" t="s">
        <v>163</v>
      </c>
      <c r="C20" s="64">
        <v>71434</v>
      </c>
      <c r="D20" s="104">
        <v>149360</v>
      </c>
      <c r="E20" s="64">
        <v>74532</v>
      </c>
      <c r="F20" s="64">
        <v>74828</v>
      </c>
    </row>
    <row r="21" spans="2:6" ht="15.75" customHeight="1" x14ac:dyDescent="0.15">
      <c r="B21" s="77" t="s">
        <v>164</v>
      </c>
      <c r="C21" s="64">
        <v>24082</v>
      </c>
      <c r="D21" s="104">
        <v>53951</v>
      </c>
      <c r="E21" s="64">
        <v>27120</v>
      </c>
      <c r="F21" s="64">
        <v>26831</v>
      </c>
    </row>
    <row r="22" spans="2:6" ht="15.75" customHeight="1" x14ac:dyDescent="0.15">
      <c r="B22" s="77" t="s">
        <v>165</v>
      </c>
      <c r="C22" s="64">
        <v>52118</v>
      </c>
      <c r="D22" s="104">
        <v>117798</v>
      </c>
      <c r="E22" s="64">
        <v>58321</v>
      </c>
      <c r="F22" s="64">
        <v>59477</v>
      </c>
    </row>
    <row r="23" spans="2:6" ht="15.75" customHeight="1" x14ac:dyDescent="0.15">
      <c r="B23" s="77" t="s">
        <v>166</v>
      </c>
      <c r="C23" s="64">
        <v>62037</v>
      </c>
      <c r="D23" s="104">
        <v>141681</v>
      </c>
      <c r="E23" s="64">
        <v>70740</v>
      </c>
      <c r="F23" s="64">
        <v>70941</v>
      </c>
    </row>
    <row r="24" spans="2:6" ht="15.75" customHeight="1" x14ac:dyDescent="0.15">
      <c r="B24" s="77" t="s">
        <v>167</v>
      </c>
      <c r="C24" s="64">
        <v>106497</v>
      </c>
      <c r="D24" s="104">
        <v>230229</v>
      </c>
      <c r="E24" s="64">
        <v>113968</v>
      </c>
      <c r="F24" s="64">
        <v>116261</v>
      </c>
    </row>
    <row r="25" spans="2:6" ht="15.75" customHeight="1" x14ac:dyDescent="0.15">
      <c r="B25" s="77" t="s">
        <v>168</v>
      </c>
      <c r="C25" s="64">
        <v>123178</v>
      </c>
      <c r="D25" s="104">
        <v>250966</v>
      </c>
      <c r="E25" s="64">
        <v>126552</v>
      </c>
      <c r="F25" s="64">
        <v>124414</v>
      </c>
    </row>
    <row r="26" spans="2:6" ht="15.75" customHeight="1" x14ac:dyDescent="0.15">
      <c r="B26" s="77" t="s">
        <v>169</v>
      </c>
      <c r="C26" s="64">
        <v>160382</v>
      </c>
      <c r="D26" s="104">
        <v>343866</v>
      </c>
      <c r="E26" s="64">
        <v>170503</v>
      </c>
      <c r="F26" s="64">
        <v>173363</v>
      </c>
    </row>
    <row r="27" spans="2:6" ht="15.75" customHeight="1" x14ac:dyDescent="0.15">
      <c r="B27" s="77" t="s">
        <v>170</v>
      </c>
      <c r="C27" s="64">
        <v>40389</v>
      </c>
      <c r="D27" s="104">
        <v>75282</v>
      </c>
      <c r="E27" s="64">
        <v>38123</v>
      </c>
      <c r="F27" s="64">
        <v>37159</v>
      </c>
    </row>
    <row r="28" spans="2:6" ht="15.75" customHeight="1" x14ac:dyDescent="0.15">
      <c r="B28" s="77" t="s">
        <v>171</v>
      </c>
      <c r="C28" s="64">
        <v>68332</v>
      </c>
      <c r="D28" s="104">
        <v>141887</v>
      </c>
      <c r="E28" s="64">
        <v>72079</v>
      </c>
      <c r="F28" s="64">
        <v>69808</v>
      </c>
    </row>
    <row r="29" spans="2:6" ht="15.75" customHeight="1" x14ac:dyDescent="0.15">
      <c r="B29" s="77" t="s">
        <v>172</v>
      </c>
      <c r="C29" s="64">
        <v>67625</v>
      </c>
      <c r="D29" s="104">
        <v>145721</v>
      </c>
      <c r="E29" s="64">
        <v>72022</v>
      </c>
      <c r="F29" s="64">
        <v>73699</v>
      </c>
    </row>
    <row r="30" spans="2:6" ht="15.75" customHeight="1" x14ac:dyDescent="0.15">
      <c r="B30" s="77" t="s">
        <v>173</v>
      </c>
      <c r="C30" s="64">
        <v>69031</v>
      </c>
      <c r="D30" s="104">
        <v>144062</v>
      </c>
      <c r="E30" s="64">
        <v>72624</v>
      </c>
      <c r="F30" s="64">
        <v>71438</v>
      </c>
    </row>
    <row r="31" spans="2:6" ht="15.75" customHeight="1" x14ac:dyDescent="0.15">
      <c r="B31" s="77" t="s">
        <v>174</v>
      </c>
      <c r="C31" s="64">
        <v>36080</v>
      </c>
      <c r="D31" s="104">
        <v>76416</v>
      </c>
      <c r="E31" s="64">
        <v>37796</v>
      </c>
      <c r="F31" s="64">
        <v>38620</v>
      </c>
    </row>
    <row r="32" spans="2:6" ht="15.75" customHeight="1" x14ac:dyDescent="0.15">
      <c r="B32" s="77" t="s">
        <v>175</v>
      </c>
      <c r="C32" s="64">
        <v>42950</v>
      </c>
      <c r="D32" s="104">
        <v>83962</v>
      </c>
      <c r="E32" s="64">
        <v>43069</v>
      </c>
      <c r="F32" s="64">
        <v>40893</v>
      </c>
    </row>
    <row r="33" spans="2:8" ht="15.75" customHeight="1" x14ac:dyDescent="0.15">
      <c r="B33" s="77" t="s">
        <v>176</v>
      </c>
      <c r="C33" s="64">
        <v>78153</v>
      </c>
      <c r="D33" s="104">
        <v>165730</v>
      </c>
      <c r="E33" s="64">
        <v>82435</v>
      </c>
      <c r="F33" s="64">
        <v>83295</v>
      </c>
    </row>
    <row r="34" spans="2:8" ht="15.75" customHeight="1" x14ac:dyDescent="0.15">
      <c r="B34" s="77" t="s">
        <v>177</v>
      </c>
      <c r="C34" s="64">
        <v>33729</v>
      </c>
      <c r="D34" s="104">
        <v>74680</v>
      </c>
      <c r="E34" s="64">
        <v>36892</v>
      </c>
      <c r="F34" s="64">
        <v>37788</v>
      </c>
    </row>
    <row r="35" spans="2:8" ht="15.75" customHeight="1" x14ac:dyDescent="0.15">
      <c r="B35" s="77" t="s">
        <v>178</v>
      </c>
      <c r="C35" s="64">
        <v>68201</v>
      </c>
      <c r="D35" s="104">
        <v>150987</v>
      </c>
      <c r="E35" s="64">
        <v>75206</v>
      </c>
      <c r="F35" s="64">
        <v>75781</v>
      </c>
    </row>
    <row r="36" spans="2:8" ht="15.75" customHeight="1" x14ac:dyDescent="0.15">
      <c r="B36" s="77" t="s">
        <v>179</v>
      </c>
      <c r="C36" s="64">
        <v>30308</v>
      </c>
      <c r="D36" s="104">
        <v>65751</v>
      </c>
      <c r="E36" s="64">
        <v>32518</v>
      </c>
      <c r="F36" s="64">
        <v>33233</v>
      </c>
    </row>
    <row r="37" spans="2:8" s="20" customFormat="1" ht="15.75" customHeight="1" x14ac:dyDescent="0.15">
      <c r="B37" s="117" t="s">
        <v>180</v>
      </c>
      <c r="C37" s="118">
        <v>45117</v>
      </c>
      <c r="D37" s="125">
        <v>92339</v>
      </c>
      <c r="E37" s="118">
        <v>47936</v>
      </c>
      <c r="F37" s="118">
        <v>44403</v>
      </c>
      <c r="H37" s="1"/>
    </row>
    <row r="38" spans="2:8" ht="15.75" customHeight="1" x14ac:dyDescent="0.15">
      <c r="B38" s="77" t="s">
        <v>181</v>
      </c>
      <c r="C38" s="64">
        <v>54432</v>
      </c>
      <c r="D38" s="104">
        <v>112839</v>
      </c>
      <c r="E38" s="64">
        <v>55349</v>
      </c>
      <c r="F38" s="64">
        <v>57490</v>
      </c>
    </row>
    <row r="39" spans="2:8" ht="15.75" customHeight="1" x14ac:dyDescent="0.15">
      <c r="B39" s="77" t="s">
        <v>182</v>
      </c>
      <c r="C39" s="64">
        <v>67115</v>
      </c>
      <c r="D39" s="104">
        <v>142410</v>
      </c>
      <c r="E39" s="64">
        <v>71811</v>
      </c>
      <c r="F39" s="64">
        <v>70599</v>
      </c>
    </row>
    <row r="40" spans="2:8" ht="15.75" customHeight="1" x14ac:dyDescent="0.15">
      <c r="B40" s="77" t="s">
        <v>183</v>
      </c>
      <c r="C40" s="64">
        <v>27954</v>
      </c>
      <c r="D40" s="104">
        <v>61211</v>
      </c>
      <c r="E40" s="64">
        <v>30397</v>
      </c>
      <c r="F40" s="64">
        <v>30814</v>
      </c>
      <c r="H40" s="20"/>
    </row>
    <row r="41" spans="2:8" ht="15.75" customHeight="1" x14ac:dyDescent="0.15">
      <c r="B41" s="77" t="s">
        <v>184</v>
      </c>
      <c r="C41" s="64">
        <v>47507</v>
      </c>
      <c r="D41" s="104">
        <v>99763</v>
      </c>
      <c r="E41" s="64">
        <v>49844</v>
      </c>
      <c r="F41" s="64">
        <v>49919</v>
      </c>
    </row>
    <row r="42" spans="2:8" ht="15.75" customHeight="1" x14ac:dyDescent="0.15">
      <c r="B42" s="77" t="s">
        <v>185</v>
      </c>
      <c r="C42" s="64">
        <v>23087</v>
      </c>
      <c r="D42" s="104">
        <v>49404</v>
      </c>
      <c r="E42" s="64">
        <v>24824</v>
      </c>
      <c r="F42" s="64">
        <v>24580</v>
      </c>
    </row>
    <row r="43" spans="2:8" ht="15.75" customHeight="1" x14ac:dyDescent="0.15">
      <c r="B43" s="77" t="s">
        <v>186</v>
      </c>
      <c r="C43" s="64">
        <v>33081</v>
      </c>
      <c r="D43" s="104">
        <v>70190</v>
      </c>
      <c r="E43" s="64">
        <v>34700</v>
      </c>
      <c r="F43" s="64">
        <v>35490</v>
      </c>
    </row>
    <row r="44" spans="2:8" ht="15.75" customHeight="1" x14ac:dyDescent="0.15">
      <c r="B44" s="77" t="s">
        <v>187</v>
      </c>
      <c r="C44" s="64">
        <v>24653</v>
      </c>
      <c r="D44" s="104">
        <v>54615</v>
      </c>
      <c r="E44" s="64">
        <v>27153</v>
      </c>
      <c r="F44" s="64">
        <v>27462</v>
      </c>
    </row>
    <row r="45" spans="2:8" ht="15.75" customHeight="1" x14ac:dyDescent="0.15">
      <c r="B45" s="77" t="s">
        <v>188</v>
      </c>
      <c r="C45" s="64">
        <v>31618</v>
      </c>
      <c r="D45" s="104">
        <v>73001</v>
      </c>
      <c r="E45" s="64">
        <v>36474</v>
      </c>
      <c r="F45" s="64">
        <v>36527</v>
      </c>
    </row>
    <row r="46" spans="2:8" ht="15.75" customHeight="1" x14ac:dyDescent="0.15">
      <c r="B46" s="77" t="s">
        <v>189</v>
      </c>
      <c r="C46" s="64">
        <v>53945</v>
      </c>
      <c r="D46" s="104">
        <v>114156</v>
      </c>
      <c r="E46" s="64">
        <v>56420</v>
      </c>
      <c r="F46" s="64">
        <v>57736</v>
      </c>
    </row>
    <row r="47" spans="2:8" ht="15.75" customHeight="1" x14ac:dyDescent="0.15">
      <c r="B47" s="80" t="s">
        <v>190</v>
      </c>
      <c r="C47" s="78">
        <v>22738</v>
      </c>
      <c r="D47" s="166">
        <v>52748</v>
      </c>
      <c r="E47" s="78">
        <v>26186</v>
      </c>
      <c r="F47" s="78">
        <v>26562</v>
      </c>
    </row>
    <row r="48" spans="2:8" ht="15" customHeight="1" x14ac:dyDescent="0.15">
      <c r="B48" s="31" t="s">
        <v>380</v>
      </c>
      <c r="C48" s="21"/>
      <c r="D48" s="21"/>
      <c r="E48" s="21"/>
      <c r="F48" s="21"/>
    </row>
    <row r="49" spans="2:6" x14ac:dyDescent="0.15">
      <c r="B49" s="21"/>
      <c r="C49" s="21"/>
      <c r="D49" s="21"/>
      <c r="E49" s="21"/>
      <c r="F49" s="21"/>
    </row>
  </sheetData>
  <customSheetViews>
    <customSheetView guid="{499EFEED-8286-4845-A121-435A7A306641}" scale="115" showPageBreaks="1" fitToPage="1" printArea="1" view="pageBreakPreview">
      <pane xSplit="2" ySplit="4" topLeftCell="C8" activePane="bottomRight" state="frozen"/>
      <selection pane="bottomRight"/>
      <pageMargins left="0.74803149606299213" right="0.74803149606299213" top="0.98425196850393704" bottom="0.98425196850393704" header="0.51181102362204722" footer="0.51181102362204722"/>
      <pageSetup paperSize="9" firstPageNumber="4294963191" orientation="portrait"/>
      <headerFooter alignWithMargins="0">
        <oddHeader>&amp;L&amp;"ＭＳ Ｐ明朝,斜体"人　　　口</oddHeader>
        <oddFooter>&amp;C－12－</oddFooter>
      </headerFooter>
    </customSheetView>
  </customSheetViews>
  <mergeCells count="3">
    <mergeCell ref="B3:B4"/>
    <mergeCell ref="C3:C4"/>
    <mergeCell ref="D3:F3"/>
  </mergeCells>
  <phoneticPr fontId="10"/>
  <hyperlinks>
    <hyperlink ref="A1" location="目次!C10" display="目次" xr:uid="{00000000-0004-0000-0D00-000000000000}"/>
  </hyperlinks>
  <pageMargins left="0.70866141732283472" right="0.70866141732283472" top="0.74803149606299213" bottom="0.74803149606299213" header="0.31496062992125984" footer="0.51181102362204722"/>
  <pageSetup paperSize="9" firstPageNumber="4294963191" fitToWidth="0" fitToHeight="0" orientation="portrait" r:id="rId1"/>
  <headerFooter>
    <oddFooter>&amp;C&amp;"ＭＳ Ｐ明朝,標準"&amp;A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4"/>
  <dimension ref="A1:J39"/>
  <sheetViews>
    <sheetView view="pageBreakPreview" zoomScaleNormal="100" zoomScaleSheetLayoutView="100" workbookViewId="0">
      <selection activeCell="H1" sqref="H1"/>
    </sheetView>
  </sheetViews>
  <sheetFormatPr defaultRowHeight="13.5" x14ac:dyDescent="0.15"/>
  <cols>
    <col min="1" max="1" width="5" style="1" customWidth="1"/>
    <col min="2" max="10" width="9.125" style="1" customWidth="1"/>
    <col min="11" max="11" width="9" style="1" bestFit="1"/>
    <col min="12" max="16384" width="9" style="1"/>
  </cols>
  <sheetData>
    <row r="1" spans="1:10" s="20" customFormat="1" ht="18" customHeight="1" x14ac:dyDescent="0.15">
      <c r="A1" s="9" t="s">
        <v>56</v>
      </c>
      <c r="B1" s="7" t="s">
        <v>318</v>
      </c>
      <c r="C1" s="6"/>
      <c r="D1" s="6"/>
      <c r="E1" s="6"/>
      <c r="F1" s="6"/>
      <c r="G1" s="6"/>
      <c r="H1" s="6"/>
      <c r="J1" s="6"/>
    </row>
    <row r="2" spans="1:10" ht="20.100000000000001" customHeight="1" x14ac:dyDescent="0.15">
      <c r="B2" s="21"/>
      <c r="C2" s="21"/>
      <c r="D2" s="21"/>
      <c r="E2" s="21"/>
      <c r="F2" s="21"/>
      <c r="G2" s="21"/>
      <c r="H2" s="21"/>
      <c r="I2" s="234" t="s">
        <v>42</v>
      </c>
      <c r="J2" s="234"/>
    </row>
    <row r="3" spans="1:10" ht="20.100000000000001" customHeight="1" x14ac:dyDescent="0.15">
      <c r="B3" s="185" t="s">
        <v>1</v>
      </c>
      <c r="C3" s="260" t="s">
        <v>24</v>
      </c>
      <c r="D3" s="84" t="s">
        <v>25</v>
      </c>
      <c r="E3" s="260" t="s">
        <v>26</v>
      </c>
      <c r="F3" s="262" t="s">
        <v>312</v>
      </c>
      <c r="G3" s="183" t="s">
        <v>27</v>
      </c>
      <c r="H3" s="262" t="s">
        <v>313</v>
      </c>
      <c r="I3" s="260" t="s">
        <v>28</v>
      </c>
      <c r="J3" s="257" t="s">
        <v>2</v>
      </c>
    </row>
    <row r="4" spans="1:10" ht="20.100000000000001" customHeight="1" x14ac:dyDescent="0.15">
      <c r="B4" s="186"/>
      <c r="C4" s="261"/>
      <c r="D4" s="71" t="s">
        <v>29</v>
      </c>
      <c r="E4" s="261"/>
      <c r="F4" s="263"/>
      <c r="G4" s="184"/>
      <c r="H4" s="263"/>
      <c r="I4" s="261"/>
      <c r="J4" s="258"/>
    </row>
    <row r="5" spans="1:10" s="20" customFormat="1" ht="20.100000000000001" customHeight="1" x14ac:dyDescent="0.15">
      <c r="B5" s="68" t="s">
        <v>52</v>
      </c>
      <c r="C5" s="163">
        <v>3611</v>
      </c>
      <c r="D5" s="92">
        <v>420</v>
      </c>
      <c r="E5" s="92">
        <v>857</v>
      </c>
      <c r="F5" s="92">
        <v>701</v>
      </c>
      <c r="G5" s="92">
        <v>845</v>
      </c>
      <c r="H5" s="92">
        <v>149</v>
      </c>
      <c r="I5" s="92">
        <v>55</v>
      </c>
      <c r="J5" s="92">
        <v>584</v>
      </c>
    </row>
    <row r="6" spans="1:10" s="20" customFormat="1" ht="20.100000000000001" customHeight="1" x14ac:dyDescent="0.15">
      <c r="B6" s="68" t="s">
        <v>55</v>
      </c>
      <c r="C6" s="163">
        <v>3974</v>
      </c>
      <c r="D6" s="92">
        <v>425</v>
      </c>
      <c r="E6" s="92">
        <v>961</v>
      </c>
      <c r="F6" s="92">
        <v>737</v>
      </c>
      <c r="G6" s="92">
        <v>977</v>
      </c>
      <c r="H6" s="92">
        <v>150</v>
      </c>
      <c r="I6" s="92">
        <v>55</v>
      </c>
      <c r="J6" s="92">
        <v>669</v>
      </c>
    </row>
    <row r="7" spans="1:10" s="20" customFormat="1" ht="20.100000000000001" customHeight="1" x14ac:dyDescent="0.15">
      <c r="B7" s="147" t="s">
        <v>358</v>
      </c>
      <c r="C7" s="146">
        <v>3972</v>
      </c>
      <c r="D7" s="92">
        <v>402</v>
      </c>
      <c r="E7" s="92">
        <v>917</v>
      </c>
      <c r="F7" s="92">
        <v>730</v>
      </c>
      <c r="G7" s="92">
        <v>1006</v>
      </c>
      <c r="H7" s="92">
        <v>170</v>
      </c>
      <c r="I7" s="92">
        <v>56</v>
      </c>
      <c r="J7" s="92">
        <v>691</v>
      </c>
    </row>
    <row r="8" spans="1:10" ht="20.100000000000001" customHeight="1" x14ac:dyDescent="0.15">
      <c r="B8" s="147" t="s">
        <v>363</v>
      </c>
      <c r="C8" s="146">
        <v>3721</v>
      </c>
      <c r="D8" s="92">
        <v>388</v>
      </c>
      <c r="E8" s="92">
        <v>844</v>
      </c>
      <c r="F8" s="92">
        <v>717</v>
      </c>
      <c r="G8" s="92">
        <v>888</v>
      </c>
      <c r="H8" s="92">
        <v>159</v>
      </c>
      <c r="I8" s="92">
        <v>53</v>
      </c>
      <c r="J8" s="92">
        <v>672</v>
      </c>
    </row>
    <row r="9" spans="1:10" ht="20.100000000000001" customHeight="1" x14ac:dyDescent="0.15">
      <c r="B9" s="159" t="s">
        <v>364</v>
      </c>
      <c r="C9" s="170">
        <v>4039</v>
      </c>
      <c r="D9" s="130">
        <v>375</v>
      </c>
      <c r="E9" s="130">
        <v>850</v>
      </c>
      <c r="F9" s="130">
        <v>742</v>
      </c>
      <c r="G9" s="130">
        <v>1049</v>
      </c>
      <c r="H9" s="130">
        <v>168</v>
      </c>
      <c r="I9" s="130">
        <v>51</v>
      </c>
      <c r="J9" s="130">
        <f>C9-D9-E9-F9-G9-H9-I9</f>
        <v>804</v>
      </c>
    </row>
    <row r="10" spans="1:10" ht="20.100000000000001" customHeight="1" x14ac:dyDescent="0.15">
      <c r="B10" s="63" t="s">
        <v>381</v>
      </c>
      <c r="C10" s="21"/>
      <c r="D10" s="21"/>
      <c r="E10" s="21"/>
      <c r="F10" s="21"/>
      <c r="G10" s="21"/>
      <c r="H10" s="21"/>
      <c r="I10" s="21"/>
      <c r="J10" s="21"/>
    </row>
    <row r="27" spans="2:10" ht="18" customHeight="1" x14ac:dyDescent="0.15">
      <c r="B27" s="7" t="s">
        <v>310</v>
      </c>
      <c r="C27" s="6"/>
      <c r="D27" s="6"/>
      <c r="E27" s="6"/>
      <c r="F27" s="6"/>
      <c r="G27" s="6"/>
      <c r="H27" s="6"/>
      <c r="I27" s="6"/>
      <c r="J27" s="6"/>
    </row>
    <row r="28" spans="2:10" ht="20.100000000000001" customHeight="1" x14ac:dyDescent="0.15">
      <c r="B28" s="21"/>
      <c r="C28" s="69"/>
      <c r="D28" s="69"/>
      <c r="E28" s="69"/>
      <c r="F28" s="69"/>
      <c r="G28" s="69"/>
      <c r="H28" s="69"/>
      <c r="I28" s="21"/>
      <c r="J28" s="67" t="s">
        <v>41</v>
      </c>
    </row>
    <row r="29" spans="2:10" s="8" customFormat="1" ht="20.100000000000001" customHeight="1" x14ac:dyDescent="0.15">
      <c r="B29" s="185" t="s">
        <v>12</v>
      </c>
      <c r="C29" s="181" t="s">
        <v>13</v>
      </c>
      <c r="D29" s="259"/>
      <c r="E29" s="180"/>
      <c r="F29" s="181" t="s">
        <v>14</v>
      </c>
      <c r="G29" s="259"/>
      <c r="H29" s="180"/>
      <c r="I29" s="260" t="s">
        <v>15</v>
      </c>
      <c r="J29" s="257" t="s">
        <v>16</v>
      </c>
    </row>
    <row r="30" spans="2:10" s="8" customFormat="1" ht="20.100000000000001" customHeight="1" x14ac:dyDescent="0.15">
      <c r="B30" s="186"/>
      <c r="C30" s="72" t="s">
        <v>17</v>
      </c>
      <c r="D30" s="72" t="s">
        <v>18</v>
      </c>
      <c r="E30" s="72" t="s">
        <v>19</v>
      </c>
      <c r="F30" s="72" t="s">
        <v>20</v>
      </c>
      <c r="G30" s="72" t="s">
        <v>21</v>
      </c>
      <c r="H30" s="72" t="s">
        <v>19</v>
      </c>
      <c r="I30" s="261"/>
      <c r="J30" s="258"/>
    </row>
    <row r="31" spans="2:10" s="20" customFormat="1" ht="20.100000000000001" customHeight="1" x14ac:dyDescent="0.15">
      <c r="B31" s="82" t="s">
        <v>50</v>
      </c>
      <c r="C31" s="89">
        <v>809</v>
      </c>
      <c r="D31" s="89">
        <v>703</v>
      </c>
      <c r="E31" s="90">
        <v>106</v>
      </c>
      <c r="F31" s="89">
        <v>6508</v>
      </c>
      <c r="G31" s="89">
        <v>4561</v>
      </c>
      <c r="H31" s="81">
        <v>1947</v>
      </c>
      <c r="I31" s="91">
        <v>949</v>
      </c>
      <c r="J31" s="91">
        <v>244</v>
      </c>
    </row>
    <row r="32" spans="2:10" s="20" customFormat="1" ht="20.100000000000001" customHeight="1" x14ac:dyDescent="0.15">
      <c r="B32" s="82" t="s">
        <v>362</v>
      </c>
      <c r="C32" s="89">
        <v>850</v>
      </c>
      <c r="D32" s="89">
        <v>736</v>
      </c>
      <c r="E32" s="90">
        <v>114</v>
      </c>
      <c r="F32" s="89">
        <v>5866</v>
      </c>
      <c r="G32" s="89">
        <v>4918</v>
      </c>
      <c r="H32" s="81">
        <v>948</v>
      </c>
      <c r="I32" s="91">
        <v>1038</v>
      </c>
      <c r="J32" s="91">
        <v>283</v>
      </c>
    </row>
    <row r="33" spans="2:10" s="20" customFormat="1" ht="20.100000000000001" customHeight="1" x14ac:dyDescent="0.15">
      <c r="B33" s="160" t="s">
        <v>311</v>
      </c>
      <c r="C33" s="161">
        <v>807</v>
      </c>
      <c r="D33" s="89">
        <v>784</v>
      </c>
      <c r="E33" s="90">
        <v>23</v>
      </c>
      <c r="F33" s="89">
        <v>5144</v>
      </c>
      <c r="G33" s="89">
        <v>4984</v>
      </c>
      <c r="H33" s="81">
        <v>160</v>
      </c>
      <c r="I33" s="91">
        <v>790</v>
      </c>
      <c r="J33" s="91">
        <v>244</v>
      </c>
    </row>
    <row r="34" spans="2:10" ht="20.100000000000001" customHeight="1" x14ac:dyDescent="0.15">
      <c r="B34" s="160" t="s">
        <v>358</v>
      </c>
      <c r="C34" s="161">
        <v>779</v>
      </c>
      <c r="D34" s="89">
        <v>814</v>
      </c>
      <c r="E34" s="90">
        <v>-35</v>
      </c>
      <c r="F34" s="89">
        <v>4770</v>
      </c>
      <c r="G34" s="89">
        <v>5092</v>
      </c>
      <c r="H34" s="81">
        <v>-322</v>
      </c>
      <c r="I34" s="91">
        <v>876</v>
      </c>
      <c r="J34" s="91">
        <v>246</v>
      </c>
    </row>
    <row r="35" spans="2:10" ht="20.100000000000001" customHeight="1" x14ac:dyDescent="0.15">
      <c r="B35" s="162" t="s">
        <v>363</v>
      </c>
      <c r="C35" s="131">
        <v>709</v>
      </c>
      <c r="D35" s="131">
        <v>904</v>
      </c>
      <c r="E35" s="171">
        <f>C35-D35</f>
        <v>-195</v>
      </c>
      <c r="F35" s="131">
        <v>5700</v>
      </c>
      <c r="G35" s="131">
        <v>4875</v>
      </c>
      <c r="H35" s="171">
        <f>F35-G35</f>
        <v>825</v>
      </c>
      <c r="I35" s="132">
        <v>840</v>
      </c>
      <c r="J35" s="132">
        <v>211</v>
      </c>
    </row>
    <row r="36" spans="2:10" s="21" customFormat="1" ht="20.100000000000001" customHeight="1" x14ac:dyDescent="0.15">
      <c r="B36" s="63" t="s">
        <v>22</v>
      </c>
      <c r="H36" s="83"/>
    </row>
    <row r="37" spans="2:10" s="21" customFormat="1" ht="20.100000000000001" customHeight="1" x14ac:dyDescent="0.15">
      <c r="B37" s="63" t="s">
        <v>23</v>
      </c>
      <c r="H37" s="83"/>
    </row>
    <row r="38" spans="2:10" s="21" customFormat="1" ht="12" x14ac:dyDescent="0.15"/>
    <row r="39" spans="2:10" s="21" customFormat="1" ht="12" x14ac:dyDescent="0.15"/>
  </sheetData>
  <customSheetViews>
    <customSheetView guid="{499EFEED-8286-4845-A121-435A7A306641}" showPageBreaks="1" fitToPage="1" printArea="1" hiddenRows="1" view="pageBreakPreview" topLeftCell="A19">
      <pageMargins left="0.78740157480314965" right="0.78740157480314965" top="0.98425196850393704" bottom="0.98425196850393704" header="0.51181102362204722" footer="0.51181102362204722"/>
      <pageSetup paperSize="9" scale="98" firstPageNumber="4294963191" orientation="portrait"/>
      <headerFooter alignWithMargins="0">
        <oddHeader>&amp;R&amp;"ＭＳ Ｐ明朝,斜体"&amp;10人　　　口</oddHeader>
        <oddFooter>&amp;C－7－</oddFooter>
      </headerFooter>
    </customSheetView>
  </customSheetViews>
  <mergeCells count="14">
    <mergeCell ref="I2:J2"/>
    <mergeCell ref="B3:B4"/>
    <mergeCell ref="C3:C4"/>
    <mergeCell ref="E3:E4"/>
    <mergeCell ref="F3:F4"/>
    <mergeCell ref="G3:G4"/>
    <mergeCell ref="H3:H4"/>
    <mergeCell ref="I3:I4"/>
    <mergeCell ref="J3:J4"/>
    <mergeCell ref="B29:B30"/>
    <mergeCell ref="J29:J30"/>
    <mergeCell ref="C29:E29"/>
    <mergeCell ref="F29:H29"/>
    <mergeCell ref="I29:I30"/>
  </mergeCells>
  <phoneticPr fontId="10"/>
  <hyperlinks>
    <hyperlink ref="A1" location="目次!C10" display="目次" xr:uid="{00000000-0004-0000-0E00-000000000000}"/>
  </hyperlinks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>
    <oddFooter>&amp;C&amp;"ＭＳ Ｐ明朝,標準"&amp;A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/>
  <dimension ref="A1:I76"/>
  <sheetViews>
    <sheetView view="pageBreakPreview" zoomScaleNormal="100" zoomScaleSheetLayoutView="100" workbookViewId="0">
      <selection activeCell="E1" sqref="E1"/>
    </sheetView>
  </sheetViews>
  <sheetFormatPr defaultRowHeight="12" x14ac:dyDescent="0.15"/>
  <cols>
    <col min="1" max="1" width="5.25" style="11" bestFit="1" customWidth="1"/>
    <col min="2" max="9" width="10.875" style="11" customWidth="1"/>
    <col min="10" max="16384" width="9" style="11"/>
  </cols>
  <sheetData>
    <row r="1" spans="1:9" ht="18" customHeight="1" x14ac:dyDescent="0.15">
      <c r="A1" s="9" t="s">
        <v>56</v>
      </c>
      <c r="B1" s="10" t="s">
        <v>326</v>
      </c>
    </row>
    <row r="2" spans="1:9" ht="13.5" customHeight="1" x14ac:dyDescent="0.15">
      <c r="I2" s="12" t="s">
        <v>215</v>
      </c>
    </row>
    <row r="3" spans="1:9" ht="15" customHeight="1" x14ac:dyDescent="0.15">
      <c r="B3" s="264" t="s">
        <v>216</v>
      </c>
      <c r="C3" s="22"/>
      <c r="D3" s="23" t="s">
        <v>217</v>
      </c>
      <c r="E3" s="24"/>
      <c r="F3" s="266" t="s">
        <v>216</v>
      </c>
      <c r="G3" s="23"/>
      <c r="H3" s="23" t="s">
        <v>217</v>
      </c>
      <c r="I3" s="23"/>
    </row>
    <row r="4" spans="1:9" ht="15" customHeight="1" x14ac:dyDescent="0.15">
      <c r="B4" s="265"/>
      <c r="C4" s="25" t="s">
        <v>218</v>
      </c>
      <c r="D4" s="26" t="s">
        <v>219</v>
      </c>
      <c r="E4" s="27" t="s">
        <v>220</v>
      </c>
      <c r="F4" s="267"/>
      <c r="G4" s="26" t="s">
        <v>218</v>
      </c>
      <c r="H4" s="27" t="s">
        <v>219</v>
      </c>
      <c r="I4" s="133" t="s">
        <v>220</v>
      </c>
    </row>
    <row r="5" spans="1:9" ht="25.5" customHeight="1" x14ac:dyDescent="0.15">
      <c r="B5" s="121" t="s">
        <v>40</v>
      </c>
      <c r="C5" s="127">
        <f>SUM(C6,C17:C41,G6:G41)</f>
        <v>1320</v>
      </c>
      <c r="D5" s="149">
        <f>SUM(D6,D17:D41,H6:H41)</f>
        <v>1428</v>
      </c>
      <c r="E5" s="128">
        <f>C5-D5</f>
        <v>-108</v>
      </c>
      <c r="F5" s="13"/>
      <c r="G5" s="129"/>
      <c r="H5" s="129"/>
      <c r="I5" s="129"/>
    </row>
    <row r="6" spans="1:9" ht="17.25" customHeight="1" x14ac:dyDescent="0.15">
      <c r="B6" s="11" t="s">
        <v>35</v>
      </c>
      <c r="C6" s="173">
        <v>123</v>
      </c>
      <c r="D6" s="129">
        <v>157</v>
      </c>
      <c r="E6" s="129">
        <f t="shared" ref="E6:E41" si="0">C6-D6</f>
        <v>-34</v>
      </c>
      <c r="F6" s="60" t="s">
        <v>287</v>
      </c>
      <c r="G6" s="173">
        <v>2</v>
      </c>
      <c r="H6" s="129">
        <v>11</v>
      </c>
      <c r="I6" s="129">
        <f t="shared" ref="I6:I41" si="1">G6-H6</f>
        <v>-9</v>
      </c>
    </row>
    <row r="7" spans="1:9" ht="17.25" customHeight="1" x14ac:dyDescent="0.15">
      <c r="B7" s="11" t="s">
        <v>222</v>
      </c>
      <c r="C7" s="173">
        <v>1</v>
      </c>
      <c r="D7" s="129">
        <v>7</v>
      </c>
      <c r="E7" s="129">
        <f t="shared" si="0"/>
        <v>-6</v>
      </c>
      <c r="F7" s="13" t="s">
        <v>221</v>
      </c>
      <c r="G7" s="129">
        <v>10</v>
      </c>
      <c r="H7" s="129">
        <v>21</v>
      </c>
      <c r="I7" s="129">
        <f t="shared" si="1"/>
        <v>-11</v>
      </c>
    </row>
    <row r="8" spans="1:9" ht="17.25" customHeight="1" x14ac:dyDescent="0.15">
      <c r="B8" s="11" t="s">
        <v>224</v>
      </c>
      <c r="C8" s="173">
        <v>17</v>
      </c>
      <c r="D8" s="129">
        <v>21</v>
      </c>
      <c r="E8" s="129">
        <f t="shared" si="0"/>
        <v>-4</v>
      </c>
      <c r="F8" s="13" t="s">
        <v>223</v>
      </c>
      <c r="G8" s="129">
        <v>4</v>
      </c>
      <c r="H8" s="129">
        <v>1</v>
      </c>
      <c r="I8" s="129">
        <f t="shared" si="1"/>
        <v>3</v>
      </c>
    </row>
    <row r="9" spans="1:9" ht="17.25" customHeight="1" x14ac:dyDescent="0.15">
      <c r="B9" s="11" t="s">
        <v>225</v>
      </c>
      <c r="C9" s="173">
        <v>10</v>
      </c>
      <c r="D9" s="129">
        <v>14</v>
      </c>
      <c r="E9" s="129">
        <f t="shared" si="0"/>
        <v>-4</v>
      </c>
      <c r="F9" s="13" t="s">
        <v>38</v>
      </c>
      <c r="G9" s="129">
        <v>7</v>
      </c>
      <c r="H9" s="129">
        <v>3</v>
      </c>
      <c r="I9" s="129">
        <f t="shared" si="1"/>
        <v>4</v>
      </c>
    </row>
    <row r="10" spans="1:9" ht="17.25" customHeight="1" x14ac:dyDescent="0.15">
      <c r="B10" s="11" t="s">
        <v>226</v>
      </c>
      <c r="C10" s="173">
        <v>15</v>
      </c>
      <c r="D10" s="129">
        <v>17</v>
      </c>
      <c r="E10" s="129">
        <f t="shared" si="0"/>
        <v>-2</v>
      </c>
      <c r="F10" s="13" t="s">
        <v>227</v>
      </c>
      <c r="G10" s="129">
        <v>249</v>
      </c>
      <c r="H10" s="129">
        <v>216</v>
      </c>
      <c r="I10" s="129">
        <f t="shared" si="1"/>
        <v>33</v>
      </c>
    </row>
    <row r="11" spans="1:9" ht="17.25" customHeight="1" x14ac:dyDescent="0.15">
      <c r="B11" s="11" t="s">
        <v>228</v>
      </c>
      <c r="C11" s="173">
        <v>15</v>
      </c>
      <c r="D11" s="129">
        <v>10</v>
      </c>
      <c r="E11" s="129">
        <f t="shared" si="0"/>
        <v>5</v>
      </c>
      <c r="F11" s="13" t="s">
        <v>229</v>
      </c>
      <c r="G11" s="129">
        <v>3</v>
      </c>
      <c r="H11" s="129">
        <v>10</v>
      </c>
      <c r="I11" s="129">
        <f t="shared" si="1"/>
        <v>-7</v>
      </c>
    </row>
    <row r="12" spans="1:9" ht="17.25" customHeight="1" x14ac:dyDescent="0.15">
      <c r="B12" s="11" t="s">
        <v>230</v>
      </c>
      <c r="C12" s="173">
        <v>8</v>
      </c>
      <c r="D12" s="129">
        <v>20</v>
      </c>
      <c r="E12" s="129">
        <f t="shared" si="0"/>
        <v>-12</v>
      </c>
      <c r="F12" s="13" t="s">
        <v>231</v>
      </c>
      <c r="G12" s="129">
        <v>4</v>
      </c>
      <c r="H12" s="129">
        <v>3</v>
      </c>
      <c r="I12" s="129">
        <f t="shared" si="1"/>
        <v>1</v>
      </c>
    </row>
    <row r="13" spans="1:9" ht="17.25" customHeight="1" x14ac:dyDescent="0.15">
      <c r="B13" s="11" t="s">
        <v>232</v>
      </c>
      <c r="C13" s="173">
        <v>12</v>
      </c>
      <c r="D13" s="129">
        <v>15</v>
      </c>
      <c r="E13" s="129">
        <f t="shared" si="0"/>
        <v>-3</v>
      </c>
      <c r="F13" s="13" t="s">
        <v>233</v>
      </c>
      <c r="G13" s="129">
        <v>6</v>
      </c>
      <c r="H13" s="129">
        <v>7</v>
      </c>
      <c r="I13" s="129">
        <f t="shared" si="1"/>
        <v>-1</v>
      </c>
    </row>
    <row r="14" spans="1:9" ht="17.25" customHeight="1" x14ac:dyDescent="0.15">
      <c r="B14" s="11" t="s">
        <v>234</v>
      </c>
      <c r="C14" s="173">
        <v>19</v>
      </c>
      <c r="D14" s="129">
        <v>19</v>
      </c>
      <c r="E14" s="151">
        <f t="shared" si="0"/>
        <v>0</v>
      </c>
      <c r="F14" s="13" t="s">
        <v>235</v>
      </c>
      <c r="G14" s="129">
        <v>5</v>
      </c>
      <c r="H14" s="129">
        <v>6</v>
      </c>
      <c r="I14" s="129">
        <f t="shared" si="1"/>
        <v>-1</v>
      </c>
    </row>
    <row r="15" spans="1:9" ht="17.25" customHeight="1" x14ac:dyDescent="0.15">
      <c r="B15" s="11" t="s">
        <v>236</v>
      </c>
      <c r="C15" s="173">
        <v>16</v>
      </c>
      <c r="D15" s="129">
        <v>16</v>
      </c>
      <c r="E15" s="151">
        <f t="shared" si="0"/>
        <v>0</v>
      </c>
      <c r="F15" s="13" t="s">
        <v>237</v>
      </c>
      <c r="G15" s="129">
        <v>1</v>
      </c>
      <c r="H15" s="175">
        <v>3</v>
      </c>
      <c r="I15" s="129">
        <f t="shared" si="1"/>
        <v>-2</v>
      </c>
    </row>
    <row r="16" spans="1:9" ht="17.25" customHeight="1" x14ac:dyDescent="0.15">
      <c r="B16" s="11" t="s">
        <v>238</v>
      </c>
      <c r="C16" s="173">
        <v>10</v>
      </c>
      <c r="D16" s="129">
        <v>18</v>
      </c>
      <c r="E16" s="129">
        <f t="shared" si="0"/>
        <v>-8</v>
      </c>
      <c r="F16" s="13" t="s">
        <v>239</v>
      </c>
      <c r="G16" s="129">
        <v>42</v>
      </c>
      <c r="H16" s="129">
        <v>31</v>
      </c>
      <c r="I16" s="129">
        <f t="shared" si="1"/>
        <v>11</v>
      </c>
    </row>
    <row r="17" spans="2:9" ht="17.25" customHeight="1" x14ac:dyDescent="0.15">
      <c r="B17" s="11" t="s">
        <v>240</v>
      </c>
      <c r="C17" s="173">
        <v>20</v>
      </c>
      <c r="D17" s="129">
        <v>13</v>
      </c>
      <c r="E17" s="129">
        <f t="shared" si="0"/>
        <v>7</v>
      </c>
      <c r="F17" s="13" t="s">
        <v>39</v>
      </c>
      <c r="G17" s="129">
        <v>1</v>
      </c>
      <c r="H17" s="129">
        <v>1</v>
      </c>
      <c r="I17" s="151">
        <f t="shared" si="1"/>
        <v>0</v>
      </c>
    </row>
    <row r="18" spans="2:9" ht="17.25" customHeight="1" x14ac:dyDescent="0.15">
      <c r="B18" s="11" t="s">
        <v>241</v>
      </c>
      <c r="C18" s="173">
        <v>12</v>
      </c>
      <c r="D18" s="129">
        <v>11</v>
      </c>
      <c r="E18" s="129">
        <f t="shared" si="0"/>
        <v>1</v>
      </c>
      <c r="F18" s="13" t="s">
        <v>242</v>
      </c>
      <c r="G18" s="129">
        <v>2</v>
      </c>
      <c r="H18" s="151">
        <v>0</v>
      </c>
      <c r="I18" s="129">
        <f t="shared" si="1"/>
        <v>2</v>
      </c>
    </row>
    <row r="19" spans="2:9" ht="17.25" customHeight="1" x14ac:dyDescent="0.15">
      <c r="B19" s="11" t="s">
        <v>243</v>
      </c>
      <c r="C19" s="173">
        <v>96</v>
      </c>
      <c r="D19" s="129">
        <v>124</v>
      </c>
      <c r="E19" s="129">
        <f t="shared" si="0"/>
        <v>-28</v>
      </c>
      <c r="F19" s="13" t="s">
        <v>244</v>
      </c>
      <c r="G19" s="129">
        <v>2</v>
      </c>
      <c r="H19" s="129">
        <v>1</v>
      </c>
      <c r="I19" s="129">
        <f t="shared" si="1"/>
        <v>1</v>
      </c>
    </row>
    <row r="20" spans="2:9" ht="17.25" customHeight="1" x14ac:dyDescent="0.15">
      <c r="B20" s="11" t="s">
        <v>245</v>
      </c>
      <c r="C20" s="173">
        <v>6</v>
      </c>
      <c r="D20" s="129">
        <v>3</v>
      </c>
      <c r="E20" s="129">
        <f t="shared" si="0"/>
        <v>3</v>
      </c>
      <c r="F20" s="13" t="s">
        <v>246</v>
      </c>
      <c r="G20" s="129">
        <v>1</v>
      </c>
      <c r="H20" s="129">
        <v>1</v>
      </c>
      <c r="I20" s="151">
        <f t="shared" si="1"/>
        <v>0</v>
      </c>
    </row>
    <row r="21" spans="2:9" ht="17.25" customHeight="1" x14ac:dyDescent="0.15">
      <c r="B21" s="11" t="s">
        <v>247</v>
      </c>
      <c r="C21" s="174">
        <v>1</v>
      </c>
      <c r="D21" s="175">
        <v>2</v>
      </c>
      <c r="E21" s="129">
        <f t="shared" si="0"/>
        <v>-1</v>
      </c>
      <c r="F21" s="13" t="s">
        <v>248</v>
      </c>
      <c r="G21" s="175">
        <v>1</v>
      </c>
      <c r="H21" s="175">
        <v>2</v>
      </c>
      <c r="I21" s="129">
        <f t="shared" si="1"/>
        <v>-1</v>
      </c>
    </row>
    <row r="22" spans="2:9" ht="17.25" customHeight="1" x14ac:dyDescent="0.15">
      <c r="B22" s="11" t="s">
        <v>249</v>
      </c>
      <c r="C22" s="173">
        <v>18</v>
      </c>
      <c r="D22" s="129">
        <v>15</v>
      </c>
      <c r="E22" s="129">
        <f t="shared" si="0"/>
        <v>3</v>
      </c>
      <c r="F22" s="13" t="s">
        <v>250</v>
      </c>
      <c r="G22" s="151">
        <v>0</v>
      </c>
      <c r="H22" s="150">
        <v>0</v>
      </c>
      <c r="I22" s="151">
        <f t="shared" si="1"/>
        <v>0</v>
      </c>
    </row>
    <row r="23" spans="2:9" ht="17.25" customHeight="1" x14ac:dyDescent="0.15">
      <c r="B23" s="11" t="s">
        <v>251</v>
      </c>
      <c r="C23" s="173">
        <v>1</v>
      </c>
      <c r="D23" s="151">
        <v>0</v>
      </c>
      <c r="E23" s="129">
        <f t="shared" si="0"/>
        <v>1</v>
      </c>
      <c r="F23" s="13" t="s">
        <v>252</v>
      </c>
      <c r="G23" s="151">
        <v>0</v>
      </c>
      <c r="H23" s="175">
        <v>2</v>
      </c>
      <c r="I23" s="129">
        <f t="shared" si="1"/>
        <v>-2</v>
      </c>
    </row>
    <row r="24" spans="2:9" ht="17.25" customHeight="1" x14ac:dyDescent="0.15">
      <c r="B24" s="11" t="s">
        <v>253</v>
      </c>
      <c r="C24" s="173">
        <v>13</v>
      </c>
      <c r="D24" s="129">
        <v>9</v>
      </c>
      <c r="E24" s="129">
        <f t="shared" si="0"/>
        <v>4</v>
      </c>
      <c r="F24" s="13" t="s">
        <v>254</v>
      </c>
      <c r="G24" s="175">
        <v>1</v>
      </c>
      <c r="H24" s="175">
        <v>1</v>
      </c>
      <c r="I24" s="151">
        <f t="shared" si="1"/>
        <v>0</v>
      </c>
    </row>
    <row r="25" spans="2:9" ht="17.25" customHeight="1" x14ac:dyDescent="0.15">
      <c r="B25" s="11" t="s">
        <v>255</v>
      </c>
      <c r="C25" s="173">
        <v>2</v>
      </c>
      <c r="D25" s="129">
        <v>8</v>
      </c>
      <c r="E25" s="129">
        <f t="shared" si="0"/>
        <v>-6</v>
      </c>
      <c r="F25" s="13" t="s">
        <v>256</v>
      </c>
      <c r="G25" s="175">
        <v>1</v>
      </c>
      <c r="H25" s="150">
        <v>0</v>
      </c>
      <c r="I25" s="129">
        <f t="shared" si="1"/>
        <v>1</v>
      </c>
    </row>
    <row r="26" spans="2:9" ht="17.25" customHeight="1" x14ac:dyDescent="0.15">
      <c r="B26" s="11" t="s">
        <v>37</v>
      </c>
      <c r="C26" s="173">
        <v>5</v>
      </c>
      <c r="D26" s="129">
        <v>5</v>
      </c>
      <c r="E26" s="151">
        <f t="shared" si="0"/>
        <v>0</v>
      </c>
      <c r="F26" s="13" t="s">
        <v>257</v>
      </c>
      <c r="G26" s="150">
        <v>0</v>
      </c>
      <c r="H26" s="175">
        <v>4</v>
      </c>
      <c r="I26" s="129">
        <f t="shared" si="1"/>
        <v>-4</v>
      </c>
    </row>
    <row r="27" spans="2:9" ht="17.25" customHeight="1" x14ac:dyDescent="0.15">
      <c r="B27" s="11" t="s">
        <v>36</v>
      </c>
      <c r="C27" s="173">
        <v>34</v>
      </c>
      <c r="D27" s="129">
        <v>52</v>
      </c>
      <c r="E27" s="129">
        <f t="shared" si="0"/>
        <v>-18</v>
      </c>
      <c r="F27" s="13" t="s">
        <v>258</v>
      </c>
      <c r="G27" s="175">
        <v>2</v>
      </c>
      <c r="H27" s="175">
        <v>1</v>
      </c>
      <c r="I27" s="129">
        <f t="shared" si="1"/>
        <v>1</v>
      </c>
    </row>
    <row r="28" spans="2:9" ht="17.25" customHeight="1" x14ac:dyDescent="0.15">
      <c r="B28" s="11" t="s">
        <v>259</v>
      </c>
      <c r="C28" s="173">
        <v>3</v>
      </c>
      <c r="D28" s="129">
        <v>3</v>
      </c>
      <c r="E28" s="151">
        <f t="shared" si="0"/>
        <v>0</v>
      </c>
      <c r="F28" s="13" t="s">
        <v>260</v>
      </c>
      <c r="G28" s="150">
        <v>0</v>
      </c>
      <c r="H28" s="175">
        <v>2</v>
      </c>
      <c r="I28" s="129">
        <f t="shared" si="1"/>
        <v>-2</v>
      </c>
    </row>
    <row r="29" spans="2:9" ht="17.25" customHeight="1" x14ac:dyDescent="0.15">
      <c r="B29" s="11" t="s">
        <v>261</v>
      </c>
      <c r="C29" s="173">
        <v>2</v>
      </c>
      <c r="D29" s="129">
        <v>4</v>
      </c>
      <c r="E29" s="129">
        <f t="shared" si="0"/>
        <v>-2</v>
      </c>
      <c r="F29" s="13" t="s">
        <v>262</v>
      </c>
      <c r="G29" s="175">
        <v>2</v>
      </c>
      <c r="H29" s="150">
        <v>0</v>
      </c>
      <c r="I29" s="129">
        <f t="shared" si="1"/>
        <v>2</v>
      </c>
    </row>
    <row r="30" spans="2:9" ht="17.25" customHeight="1" x14ac:dyDescent="0.15">
      <c r="B30" s="11" t="s">
        <v>263</v>
      </c>
      <c r="C30" s="173">
        <v>5</v>
      </c>
      <c r="D30" s="129">
        <v>10</v>
      </c>
      <c r="E30" s="129">
        <f t="shared" si="0"/>
        <v>-5</v>
      </c>
      <c r="F30" s="13" t="s">
        <v>264</v>
      </c>
      <c r="G30" s="150">
        <v>0</v>
      </c>
      <c r="H30" s="150">
        <v>0</v>
      </c>
      <c r="I30" s="151">
        <f t="shared" si="1"/>
        <v>0</v>
      </c>
    </row>
    <row r="31" spans="2:9" ht="17.25" customHeight="1" x14ac:dyDescent="0.15">
      <c r="B31" s="11" t="s">
        <v>265</v>
      </c>
      <c r="C31" s="173">
        <v>9</v>
      </c>
      <c r="D31" s="129">
        <v>4</v>
      </c>
      <c r="E31" s="129">
        <f t="shared" si="0"/>
        <v>5</v>
      </c>
      <c r="F31" s="13" t="s">
        <v>266</v>
      </c>
      <c r="G31" s="150">
        <v>0</v>
      </c>
      <c r="H31" s="150">
        <v>0</v>
      </c>
      <c r="I31" s="151">
        <f t="shared" si="1"/>
        <v>0</v>
      </c>
    </row>
    <row r="32" spans="2:9" ht="17.25" customHeight="1" x14ac:dyDescent="0.15">
      <c r="B32" s="11" t="s">
        <v>267</v>
      </c>
      <c r="C32" s="173">
        <v>8</v>
      </c>
      <c r="D32" s="129">
        <v>9</v>
      </c>
      <c r="E32" s="129">
        <f t="shared" si="0"/>
        <v>-1</v>
      </c>
      <c r="F32" s="13" t="s">
        <v>268</v>
      </c>
      <c r="G32" s="175">
        <v>1</v>
      </c>
      <c r="H32" s="150">
        <v>0</v>
      </c>
      <c r="I32" s="129">
        <f t="shared" si="1"/>
        <v>1</v>
      </c>
    </row>
    <row r="33" spans="2:9" ht="17.25" customHeight="1" x14ac:dyDescent="0.15">
      <c r="B33" s="11" t="s">
        <v>269</v>
      </c>
      <c r="C33" s="173">
        <v>372</v>
      </c>
      <c r="D33" s="129">
        <v>417</v>
      </c>
      <c r="E33" s="129">
        <f t="shared" si="0"/>
        <v>-45</v>
      </c>
      <c r="F33" s="13" t="s">
        <v>270</v>
      </c>
      <c r="G33" s="150">
        <v>0</v>
      </c>
      <c r="H33" s="150">
        <v>0</v>
      </c>
      <c r="I33" s="151">
        <f t="shared" si="1"/>
        <v>0</v>
      </c>
    </row>
    <row r="34" spans="2:9" ht="17.25" customHeight="1" x14ac:dyDescent="0.15">
      <c r="B34" s="11" t="s">
        <v>271</v>
      </c>
      <c r="C34" s="173">
        <v>125</v>
      </c>
      <c r="D34" s="129">
        <v>156</v>
      </c>
      <c r="E34" s="129">
        <f t="shared" si="0"/>
        <v>-31</v>
      </c>
      <c r="F34" s="13" t="s">
        <v>272</v>
      </c>
      <c r="G34" s="150">
        <v>0</v>
      </c>
      <c r="H34" s="150">
        <v>0</v>
      </c>
      <c r="I34" s="151">
        <f t="shared" si="1"/>
        <v>0</v>
      </c>
    </row>
    <row r="35" spans="2:9" ht="17.25" customHeight="1" x14ac:dyDescent="0.15">
      <c r="B35" s="11" t="s">
        <v>273</v>
      </c>
      <c r="C35" s="173">
        <v>13</v>
      </c>
      <c r="D35" s="129">
        <v>11</v>
      </c>
      <c r="E35" s="129">
        <f t="shared" si="0"/>
        <v>2</v>
      </c>
      <c r="F35" s="13" t="s">
        <v>274</v>
      </c>
      <c r="G35" s="175">
        <v>1</v>
      </c>
      <c r="H35" s="175">
        <v>1</v>
      </c>
      <c r="I35" s="151">
        <f t="shared" si="1"/>
        <v>0</v>
      </c>
    </row>
    <row r="36" spans="2:9" ht="17.25" customHeight="1" x14ac:dyDescent="0.15">
      <c r="B36" s="11" t="s">
        <v>275</v>
      </c>
      <c r="C36" s="173">
        <v>16</v>
      </c>
      <c r="D36" s="129">
        <v>13</v>
      </c>
      <c r="E36" s="129">
        <f t="shared" si="0"/>
        <v>3</v>
      </c>
      <c r="F36" s="13" t="s">
        <v>276</v>
      </c>
      <c r="G36" s="175">
        <v>6</v>
      </c>
      <c r="H36" s="175">
        <v>1</v>
      </c>
      <c r="I36" s="129">
        <f t="shared" si="1"/>
        <v>5</v>
      </c>
    </row>
    <row r="37" spans="2:9" ht="17.25" customHeight="1" x14ac:dyDescent="0.15">
      <c r="B37" s="11" t="s">
        <v>277</v>
      </c>
      <c r="C37" s="173">
        <v>20</v>
      </c>
      <c r="D37" s="129">
        <v>9</v>
      </c>
      <c r="E37" s="129">
        <f t="shared" si="0"/>
        <v>11</v>
      </c>
      <c r="F37" s="13" t="s">
        <v>278</v>
      </c>
      <c r="G37" s="175">
        <v>5</v>
      </c>
      <c r="H37" s="175">
        <v>2</v>
      </c>
      <c r="I37" s="129">
        <f t="shared" si="1"/>
        <v>3</v>
      </c>
    </row>
    <row r="38" spans="2:9" ht="17.25" customHeight="1" x14ac:dyDescent="0.15">
      <c r="B38" s="11" t="s">
        <v>279</v>
      </c>
      <c r="C38" s="173">
        <v>18</v>
      </c>
      <c r="D38" s="129">
        <v>10</v>
      </c>
      <c r="E38" s="129">
        <f t="shared" si="0"/>
        <v>8</v>
      </c>
      <c r="F38" s="13" t="s">
        <v>280</v>
      </c>
      <c r="G38" s="129">
        <v>2</v>
      </c>
      <c r="H38" s="175">
        <v>1</v>
      </c>
      <c r="I38" s="129">
        <f t="shared" si="1"/>
        <v>1</v>
      </c>
    </row>
    <row r="39" spans="2:9" ht="17.25" customHeight="1" x14ac:dyDescent="0.15">
      <c r="B39" s="11" t="s">
        <v>281</v>
      </c>
      <c r="C39" s="173">
        <v>4</v>
      </c>
      <c r="D39" s="129">
        <v>4</v>
      </c>
      <c r="E39" s="151">
        <f t="shared" si="0"/>
        <v>0</v>
      </c>
      <c r="F39" s="13" t="s">
        <v>282</v>
      </c>
      <c r="G39" s="129">
        <v>6</v>
      </c>
      <c r="H39" s="129">
        <v>1</v>
      </c>
      <c r="I39" s="129">
        <f t="shared" si="1"/>
        <v>5</v>
      </c>
    </row>
    <row r="40" spans="2:9" ht="17.25" customHeight="1" x14ac:dyDescent="0.15">
      <c r="B40" s="11" t="s">
        <v>283</v>
      </c>
      <c r="C40" s="173">
        <v>5</v>
      </c>
      <c r="D40" s="129">
        <v>10</v>
      </c>
      <c r="E40" s="129">
        <f t="shared" si="0"/>
        <v>-5</v>
      </c>
      <c r="F40" s="13" t="s">
        <v>284</v>
      </c>
      <c r="G40" s="129">
        <v>2</v>
      </c>
      <c r="H40" s="129">
        <v>8</v>
      </c>
      <c r="I40" s="129">
        <f t="shared" si="1"/>
        <v>-6</v>
      </c>
    </row>
    <row r="41" spans="2:9" ht="17.25" customHeight="1" x14ac:dyDescent="0.15">
      <c r="B41" s="14" t="s">
        <v>285</v>
      </c>
      <c r="C41" s="176">
        <v>7</v>
      </c>
      <c r="D41" s="177">
        <v>9</v>
      </c>
      <c r="E41" s="178">
        <f t="shared" si="0"/>
        <v>-2</v>
      </c>
      <c r="F41" s="15" t="s">
        <v>286</v>
      </c>
      <c r="G41" s="179">
        <v>13</v>
      </c>
      <c r="H41" s="177">
        <v>19</v>
      </c>
      <c r="I41" s="177">
        <f t="shared" si="1"/>
        <v>-6</v>
      </c>
    </row>
    <row r="42" spans="2:9" ht="13.5" customHeight="1" x14ac:dyDescent="0.15">
      <c r="B42" s="11" t="s">
        <v>377</v>
      </c>
    </row>
    <row r="43" spans="2:9" ht="13.5" customHeight="1" x14ac:dyDescent="0.15"/>
    <row r="44" spans="2:9" ht="13.5" customHeight="1" x14ac:dyDescent="0.15"/>
    <row r="45" spans="2:9" ht="13.5" customHeight="1" x14ac:dyDescent="0.15"/>
    <row r="46" spans="2:9" ht="13.5" customHeight="1" x14ac:dyDescent="0.15"/>
    <row r="47" spans="2:9" ht="13.5" customHeight="1" x14ac:dyDescent="0.15"/>
    <row r="48" spans="2: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</sheetData>
  <mergeCells count="2">
    <mergeCell ref="B3:B4"/>
    <mergeCell ref="F3:F4"/>
  </mergeCells>
  <phoneticPr fontId="10"/>
  <hyperlinks>
    <hyperlink ref="A1" location="目次!C10" display="目次" xr:uid="{00000000-0004-0000-0F00-000000000000}"/>
  </hyperlinks>
  <pageMargins left="0.78740157480314965" right="0.78740157480314965" top="0.98425196850393704" bottom="0.98425196850393704" header="0.31496062992125984" footer="0.51181102362204722"/>
  <pageSetup paperSize="9" orientation="portrait" r:id="rId1"/>
  <headerFooter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5</vt:lpstr>
      <vt:lpstr>6</vt:lpstr>
      <vt:lpstr>7</vt:lpstr>
      <vt:lpstr>8</vt:lpstr>
      <vt:lpstr>9</vt:lpstr>
      <vt:lpstr>10,11</vt:lpstr>
      <vt:lpstr>12</vt:lpstr>
      <vt:lpstr>13</vt:lpstr>
      <vt:lpstr>14</vt:lpstr>
      <vt:lpstr>'10,11'!Print_Area</vt:lpstr>
      <vt:lpstr>'12'!Print_Area</vt:lpstr>
      <vt:lpstr>'13'!Print_Area</vt:lpstr>
      <vt:lpstr>'14'!Print_Area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2024-02-20T02:58:10Z</dcterms:created>
  <dcterms:modified xsi:type="dcterms:W3CDTF">2024-02-21T00:01:27Z</dcterms:modified>
</cp:coreProperties>
</file>