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Q:\01企画経営課\統計担当\統計\21 統計やしお\R6年度\06HP・キャビネット掲載\"/>
    </mc:Choice>
  </mc:AlternateContent>
  <xr:revisionPtr revIDLastSave="0" documentId="13_ncr:1_{6B3BE347-6C22-4C00-B9BB-05377080681F}" xr6:coauthVersionLast="47" xr6:coauthVersionMax="47" xr10:uidLastSave="{00000000-0000-0000-0000-000000000000}"/>
  <bookViews>
    <workbookView xWindow="-120" yWindow="-16320" windowWidth="29040" windowHeight="15840" xr2:uid="{C9B0FE9B-15C7-4CFD-8A91-539F41709D9D}"/>
  </bookViews>
  <sheets>
    <sheet name="85" sheetId="1" r:id="rId1"/>
    <sheet name="86" sheetId="2" r:id="rId2"/>
    <sheet name="87" sheetId="3" r:id="rId3"/>
    <sheet name="88" sheetId="4" r:id="rId4"/>
    <sheet name="89" sheetId="5" r:id="rId5"/>
  </sheets>
  <externalReferences>
    <externalReference r:id="rId6"/>
  </externalReferences>
  <definedNames>
    <definedName name="_xlnm.Print_Area" localSheetId="0">'85'!$A$1:$O$57</definedName>
    <definedName name="_xlnm.Print_Area" localSheetId="1">'86'!$B$1:$L$43</definedName>
    <definedName name="_xlnm.Print_Area" localSheetId="2">'87'!$B$1:$P$34</definedName>
    <definedName name="_xlnm.Print_Area" localSheetId="3">'88'!$B$1:$L$19</definedName>
    <definedName name="_xlnm.Print_Area" localSheetId="4">'89'!$B$1:$K$52</definedName>
    <definedName name="Z_499EFEED_8286_4845_A121_435A7A306641_.wvu.Cols" localSheetId="3" hidden="1">'88'!#REF!</definedName>
    <definedName name="Z_499EFEED_8286_4845_A121_435A7A306641_.wvu.PrintArea" localSheetId="1" hidden="1">'86'!#REF!</definedName>
    <definedName name="Z_499EFEED_8286_4845_A121_435A7A306641_.wvu.PrintArea" localSheetId="2" hidden="1">'87'!$B$1:$P$38</definedName>
    <definedName name="Z_499EFEED_8286_4845_A121_435A7A306641_.wvu.PrintArea" localSheetId="3" hidden="1">'88'!$B$1:$L$19</definedName>
    <definedName name="Z_499EFEED_8286_4845_A121_435A7A306641_.wvu.PrintArea" localSheetId="4" hidden="1">'89'!$B$1:$J$28</definedName>
    <definedName name="Z_499EFEED_8286_4845_A121_435A7A306641_.wvu.Rows" localSheetId="1" hidden="1">'86'!#REF!,'86'!#REF!,'86'!#REF!</definedName>
    <definedName name="Z_499EFEED_8286_4845_A121_435A7A306641_.wvu.Rows" localSheetId="4" hidden="1">'89'!#REF!</definedName>
    <definedName name="Z_CD237F93_D507_46A3_BD78_34D8B99092D1_.wvu.Cols" localSheetId="3" hidden="1">'88'!#REF!</definedName>
    <definedName name="Z_CD237F93_D507_46A3_BD78_34D8B99092D1_.wvu.PrintArea" localSheetId="1" hidden="1">'86'!#REF!</definedName>
    <definedName name="Z_CD237F93_D507_46A3_BD78_34D8B99092D1_.wvu.PrintArea" localSheetId="2" hidden="1">'87'!$B$1:$P$38</definedName>
    <definedName name="Z_CD237F93_D507_46A3_BD78_34D8B99092D1_.wvu.PrintArea" localSheetId="3" hidden="1">'88'!$B$1:$L$19</definedName>
    <definedName name="Z_CD237F93_D507_46A3_BD78_34D8B99092D1_.wvu.PrintArea" localSheetId="4" hidden="1">'89'!$B$1:$J$28</definedName>
    <definedName name="Z_CD237F93_D507_46A3_BD78_34D8B99092D1_.wvu.Rows" localSheetId="1" hidden="1">'86'!#REF!,'86'!#REF!,'86'!#REF!</definedName>
    <definedName name="Z_CD237F93_D507_46A3_BD78_34D8B99092D1_.wvu.Rows" localSheetId="4" hidden="1">'89'!#REF!</definedName>
    <definedName name="Z_E2CC9FC4_0BC0_436E_ADCD_359C2FAFDB29_.wvu.Cols" localSheetId="3" hidden="1">'88'!#REF!</definedName>
    <definedName name="Z_E2CC9FC4_0BC0_436E_ADCD_359C2FAFDB29_.wvu.PrintArea" localSheetId="1" hidden="1">'86'!#REF!</definedName>
    <definedName name="Z_E2CC9FC4_0BC0_436E_ADCD_359C2FAFDB29_.wvu.PrintArea" localSheetId="2" hidden="1">'87'!$B$1:$P$38</definedName>
    <definedName name="Z_E2CC9FC4_0BC0_436E_ADCD_359C2FAFDB29_.wvu.PrintArea" localSheetId="3" hidden="1">'88'!$B$1:$L$19</definedName>
    <definedName name="Z_E2CC9FC4_0BC0_436E_ADCD_359C2FAFDB29_.wvu.PrintArea" localSheetId="4" hidden="1">'89'!$B$1:$J$28</definedName>
    <definedName name="Z_E2CC9FC4_0BC0_436E_ADCD_359C2FAFDB29_.wvu.Rows" localSheetId="1" hidden="1">'86'!#REF!,'86'!#REF!,'86'!#REF!</definedName>
    <definedName name="Z_E2CC9FC4_0BC0_436E_ADCD_359C2FAFDB29_.wvu.Rows" localSheetId="4" hidden="1">'89'!#REF!</definedName>
    <definedName name="Z_E6102C81_66EB_431A_8D8E_4AF70093C129_.wvu.Cols" localSheetId="3" hidden="1">'88'!#REF!</definedName>
    <definedName name="Z_E6102C81_66EB_431A_8D8E_4AF70093C129_.wvu.PrintArea" localSheetId="1" hidden="1">'86'!#REF!</definedName>
    <definedName name="Z_E6102C81_66EB_431A_8D8E_4AF70093C129_.wvu.PrintArea" localSheetId="2" hidden="1">'87'!$B$1:$P$38</definedName>
    <definedName name="Z_E6102C81_66EB_431A_8D8E_4AF70093C129_.wvu.PrintArea" localSheetId="3" hidden="1">'88'!$B$1:$L$19</definedName>
    <definedName name="Z_E6102C81_66EB_431A_8D8E_4AF70093C129_.wvu.PrintArea" localSheetId="4" hidden="1">'89'!$B$1:$J$28</definedName>
    <definedName name="Z_E6102C81_66EB_431A_8D8E_4AF70093C129_.wvu.Rows" localSheetId="1" hidden="1">'86'!#REF!,'86'!#REF!,'86'!#REF!</definedName>
    <definedName name="Z_E6102C81_66EB_431A_8D8E_4AF70093C129_.wvu.Rows" localSheetId="4" hidden="1">'89'!#REF!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5" l="1"/>
  <c r="G38" i="5"/>
  <c r="F38" i="5"/>
  <c r="E38" i="5"/>
  <c r="J24" i="5"/>
  <c r="J22" i="5"/>
  <c r="J20" i="5"/>
  <c r="J18" i="5"/>
  <c r="J16" i="5" s="1"/>
  <c r="J15" i="5"/>
  <c r="I15" i="5"/>
  <c r="L5" i="4"/>
  <c r="J5" i="4"/>
  <c r="H5" i="4"/>
  <c r="F5" i="4"/>
  <c r="D5" i="4"/>
</calcChain>
</file>

<file path=xl/sharedStrings.xml><?xml version="1.0" encoding="utf-8"?>
<sst xmlns="http://schemas.openxmlformats.org/spreadsheetml/2006/main" count="370" uniqueCount="194">
  <si>
    <t>１１　医　療 ・ 保　健</t>
    <rPh sb="3" eb="4">
      <t>イ</t>
    </rPh>
    <rPh sb="5" eb="6">
      <t>リョウ</t>
    </rPh>
    <rPh sb="9" eb="10">
      <t>タモツ</t>
    </rPh>
    <rPh sb="11" eb="12">
      <t>ケン</t>
    </rPh>
    <phoneticPr fontId="2"/>
  </si>
  <si>
    <t>１１－１　医療施設状況</t>
  </si>
  <si>
    <t>年度</t>
    <rPh sb="1" eb="2">
      <t>ド</t>
    </rPh>
    <phoneticPr fontId="10"/>
  </si>
  <si>
    <t>総   数</t>
  </si>
  <si>
    <t>病   院</t>
  </si>
  <si>
    <t>一般診療所</t>
  </si>
  <si>
    <t>歯科診療所</t>
  </si>
  <si>
    <t>助 産 所</t>
  </si>
  <si>
    <t>施設数</t>
  </si>
  <si>
    <t>病床数</t>
  </si>
  <si>
    <t>令和元年</t>
    <rPh sb="0" eb="2">
      <t>レイワ</t>
    </rPh>
    <rPh sb="2" eb="4">
      <t>ガンネン</t>
    </rPh>
    <phoneticPr fontId="2"/>
  </si>
  <si>
    <t>-</t>
  </si>
  <si>
    <t>２年</t>
    <rPh sb="1" eb="2">
      <t>ネン</t>
    </rPh>
    <phoneticPr fontId="2"/>
  </si>
  <si>
    <t>３年</t>
    <rPh sb="1" eb="2">
      <t>ネン</t>
    </rPh>
    <phoneticPr fontId="2"/>
  </si>
  <si>
    <t>４年</t>
    <rPh sb="1" eb="2">
      <t>ネン</t>
    </rPh>
    <phoneticPr fontId="2"/>
  </si>
  <si>
    <t>５年</t>
    <rPh sb="1" eb="2">
      <t>ネン</t>
    </rPh>
    <phoneticPr fontId="2"/>
  </si>
  <si>
    <t>‐</t>
    <phoneticPr fontId="14"/>
  </si>
  <si>
    <t>資料：草加保健所</t>
    <phoneticPr fontId="2"/>
  </si>
  <si>
    <t>１１－２　三歳児健康診査状況</t>
    <phoneticPr fontId="2"/>
  </si>
  <si>
    <t>単位：人</t>
    <rPh sb="0" eb="2">
      <t>タンイ</t>
    </rPh>
    <rPh sb="3" eb="4">
      <t>ヒト</t>
    </rPh>
    <phoneticPr fontId="2"/>
  </si>
  <si>
    <t>年度</t>
    <rPh sb="1" eb="2">
      <t>ド</t>
    </rPh>
    <phoneticPr fontId="2"/>
  </si>
  <si>
    <t>該当者数</t>
  </si>
  <si>
    <t>受診者数</t>
  </si>
  <si>
    <t>肥    満    度</t>
  </si>
  <si>
    <t>健康管理上</t>
    <phoneticPr fontId="2"/>
  </si>
  <si>
    <t>む し 歯</t>
  </si>
  <si>
    <t>注意すべき者</t>
    <phoneticPr fontId="2"/>
  </si>
  <si>
    <t>－20%以下</t>
  </si>
  <si>
    <t>-20%を超え
-15%以下</t>
    <phoneticPr fontId="2"/>
  </si>
  <si>
    <t>＋15%以上
＋20%未満</t>
  </si>
  <si>
    <t>＋20%以上</t>
  </si>
  <si>
    <t>身体面</t>
  </si>
  <si>
    <t>精神面</t>
  </si>
  <si>
    <t>むし歯の
ある児</t>
    <phoneticPr fontId="2"/>
  </si>
  <si>
    <t>むし歯
１人平均（本）</t>
    <rPh sb="9" eb="10">
      <t>ホン</t>
    </rPh>
    <phoneticPr fontId="2"/>
  </si>
  <si>
    <t>資料：子ども家庭支援課</t>
    <rPh sb="3" eb="4">
      <t>コ</t>
    </rPh>
    <rPh sb="6" eb="10">
      <t>カテイシエン</t>
    </rPh>
    <phoneticPr fontId="2"/>
  </si>
  <si>
    <t>１１－３　感染症発生状況</t>
  </si>
  <si>
    <t xml:space="preserve">年 </t>
  </si>
  <si>
    <t>総 数</t>
  </si>
  <si>
    <t>赤 痢</t>
  </si>
  <si>
    <t>腸管出血性大腸菌感染症</t>
  </si>
  <si>
    <t>麻しん</t>
  </si>
  <si>
    <t>肺結核</t>
    <rPh sb="0" eb="1">
      <t>ハイ</t>
    </rPh>
    <phoneticPr fontId="10"/>
  </si>
  <si>
    <t>肺外結核</t>
    <rPh sb="0" eb="1">
      <t>ハイ</t>
    </rPh>
    <rPh sb="1" eb="2">
      <t>ソト</t>
    </rPh>
    <phoneticPr fontId="10"/>
  </si>
  <si>
    <t>その他</t>
  </si>
  <si>
    <t>-</t>
    <phoneticPr fontId="10"/>
  </si>
  <si>
    <t>-</t>
    <phoneticPr fontId="14"/>
  </si>
  <si>
    <t>資料：草加保健所（12月31日現在）</t>
    <rPh sb="11" eb="12">
      <t>ガツ</t>
    </rPh>
    <rPh sb="14" eb="15">
      <t>ニチ</t>
    </rPh>
    <rPh sb="15" eb="17">
      <t>ゲンザイ</t>
    </rPh>
    <phoneticPr fontId="10"/>
  </si>
  <si>
    <t>注）結核以外の感染症については、診断した医療機関の所在地を管轄する保健所への届け出と</t>
    <rPh sb="0" eb="1">
      <t>チュウ</t>
    </rPh>
    <rPh sb="2" eb="4">
      <t>ケッカク</t>
    </rPh>
    <rPh sb="4" eb="6">
      <t>イガイ</t>
    </rPh>
    <rPh sb="7" eb="10">
      <t>カンセンショウ</t>
    </rPh>
    <rPh sb="16" eb="18">
      <t>シンダン</t>
    </rPh>
    <rPh sb="20" eb="22">
      <t>イリョウ</t>
    </rPh>
    <rPh sb="22" eb="24">
      <t>キカン</t>
    </rPh>
    <rPh sb="25" eb="28">
      <t>ショザイチ</t>
    </rPh>
    <rPh sb="29" eb="31">
      <t>カンカツ</t>
    </rPh>
    <rPh sb="33" eb="36">
      <t>ホケンジョ</t>
    </rPh>
    <rPh sb="38" eb="39">
      <t>トドケ</t>
    </rPh>
    <rPh sb="40" eb="41">
      <t>デ</t>
    </rPh>
    <phoneticPr fontId="10"/>
  </si>
  <si>
    <r>
      <rPr>
        <sz val="10"/>
        <color theme="0"/>
        <rFont val="ＭＳ Ｐ明朝"/>
        <family val="1"/>
        <charset val="128"/>
      </rPr>
      <t>※</t>
    </r>
    <r>
      <rPr>
        <sz val="10"/>
        <rFont val="ＭＳ Ｐ明朝"/>
        <family val="1"/>
        <charset val="128"/>
      </rPr>
      <t>なっているため、患者の住所地別集計は行っていない。</t>
    </r>
    <rPh sb="9" eb="11">
      <t>カンジャ</t>
    </rPh>
    <rPh sb="12" eb="14">
      <t>ジュウショ</t>
    </rPh>
    <rPh sb="14" eb="15">
      <t>チ</t>
    </rPh>
    <rPh sb="15" eb="16">
      <t>ベツ</t>
    </rPh>
    <rPh sb="16" eb="18">
      <t>シュウケイ</t>
    </rPh>
    <rPh sb="19" eb="20">
      <t>オコナ</t>
    </rPh>
    <phoneticPr fontId="10"/>
  </si>
  <si>
    <t>１１－４　予防接種実施状況（予防接種法）</t>
    <phoneticPr fontId="2"/>
  </si>
  <si>
    <t>単位：人</t>
  </si>
  <si>
    <t>年 度</t>
    <phoneticPr fontId="2"/>
  </si>
  <si>
    <t>対　象　疾　病　（ ワ ク チ ン ）</t>
    <rPh sb="0" eb="1">
      <t>タイ</t>
    </rPh>
    <rPh sb="2" eb="3">
      <t>ゾウ</t>
    </rPh>
    <rPh sb="4" eb="5">
      <t>シツ</t>
    </rPh>
    <rPh sb="6" eb="7">
      <t>ヤマイ</t>
    </rPh>
    <phoneticPr fontId="2"/>
  </si>
  <si>
    <t>四種混合</t>
    <rPh sb="0" eb="1">
      <t>ヨン</t>
    </rPh>
    <rPh sb="1" eb="2">
      <t>シュ</t>
    </rPh>
    <rPh sb="2" eb="4">
      <t>コンゴウ</t>
    </rPh>
    <phoneticPr fontId="2"/>
  </si>
  <si>
    <t>ジフテリア</t>
    <phoneticPr fontId="2"/>
  </si>
  <si>
    <t>二種混合</t>
  </si>
  <si>
    <t>ジフテリア</t>
  </si>
  <si>
    <t>麻しん
風しん
混合</t>
    <phoneticPr fontId="2"/>
  </si>
  <si>
    <t>日本脳炎</t>
  </si>
  <si>
    <t>B C G</t>
  </si>
  <si>
    <t>百日せき</t>
    <rPh sb="0" eb="2">
      <t>ヒャクニチ</t>
    </rPh>
    <phoneticPr fontId="2"/>
  </si>
  <si>
    <t>破傷風</t>
    <rPh sb="0" eb="3">
      <t>ハショウフウ</t>
    </rPh>
    <phoneticPr fontId="2"/>
  </si>
  <si>
    <t>破傷風</t>
  </si>
  <si>
    <t>ポリオ</t>
    <phoneticPr fontId="2"/>
  </si>
  <si>
    <t>該当
者数</t>
    <phoneticPr fontId="2"/>
  </si>
  <si>
    <t>実施
者数</t>
    <phoneticPr fontId="2"/>
  </si>
  <si>
    <t>令和元年</t>
    <rPh sb="0" eb="2">
      <t>レイワ</t>
    </rPh>
    <rPh sb="2" eb="3">
      <t>モト</t>
    </rPh>
    <rPh sb="3" eb="4">
      <t>ネン</t>
    </rPh>
    <phoneticPr fontId="2"/>
  </si>
  <si>
    <t>年 度</t>
  </si>
  <si>
    <t>対　　象　　疾　　病　　（　ワ　ク　チ　ン　）</t>
    <rPh sb="0" eb="1">
      <t>タイ</t>
    </rPh>
    <rPh sb="3" eb="4">
      <t>ゾウ</t>
    </rPh>
    <rPh sb="6" eb="7">
      <t>シツ</t>
    </rPh>
    <rPh sb="9" eb="10">
      <t>ヤマイ</t>
    </rPh>
    <phoneticPr fontId="2"/>
  </si>
  <si>
    <t>不活化
ポリオ</t>
    <rPh sb="0" eb="1">
      <t>フ</t>
    </rPh>
    <rPh sb="1" eb="3">
      <t>カツカ</t>
    </rPh>
    <phoneticPr fontId="2"/>
  </si>
  <si>
    <r>
      <rPr>
        <sz val="9"/>
        <rFont val="ＭＳ Ｐ明朝"/>
        <family val="1"/>
        <charset val="128"/>
      </rPr>
      <t>HPV</t>
    </r>
    <r>
      <rPr>
        <sz val="6"/>
        <rFont val="ＭＳ Ｐ明朝"/>
        <family val="1"/>
        <charset val="128"/>
      </rPr>
      <t xml:space="preserve">
(子宮頸がん予防)</t>
    </r>
    <rPh sb="5" eb="7">
      <t>シキュウ</t>
    </rPh>
    <rPh sb="7" eb="8">
      <t>ケイ</t>
    </rPh>
    <rPh sb="10" eb="12">
      <t>ヨボウ</t>
    </rPh>
    <phoneticPr fontId="2"/>
  </si>
  <si>
    <t>ヒブ</t>
    <phoneticPr fontId="2"/>
  </si>
  <si>
    <t>小児用
肺炎球菌</t>
    <rPh sb="0" eb="3">
      <t>ショウニヨウ</t>
    </rPh>
    <rPh sb="4" eb="6">
      <t>ハイエン</t>
    </rPh>
    <rPh sb="6" eb="8">
      <t>キュウキン</t>
    </rPh>
    <phoneticPr fontId="2"/>
  </si>
  <si>
    <t>水痘</t>
    <rPh sb="0" eb="2">
      <t>スイトウ</t>
    </rPh>
    <phoneticPr fontId="2"/>
  </si>
  <si>
    <t>B型肝炎</t>
    <rPh sb="1" eb="2">
      <t>ガタ</t>
    </rPh>
    <rPh sb="2" eb="4">
      <t>カンエン</t>
    </rPh>
    <phoneticPr fontId="2"/>
  </si>
  <si>
    <t>ロタ</t>
    <phoneticPr fontId="2"/>
  </si>
  <si>
    <t>資料：健康増進課</t>
    <phoneticPr fontId="2"/>
  </si>
  <si>
    <t>注）1 該当者数及び実施者数については、二種混合、麻しん風しん混合及びBCGが実人数で、その他は延べ人数で</t>
    <phoneticPr fontId="2"/>
  </si>
  <si>
    <t>　　　 ある。</t>
    <phoneticPr fontId="2"/>
  </si>
  <si>
    <r>
      <rPr>
        <sz val="9.5"/>
        <color theme="0"/>
        <rFont val="ＭＳ Ｐ明朝"/>
        <family val="1"/>
        <charset val="128"/>
      </rPr>
      <t>注）</t>
    </r>
    <r>
      <rPr>
        <sz val="9.5"/>
        <rFont val="ＭＳ Ｐ明朝"/>
        <family val="1"/>
        <charset val="128"/>
      </rPr>
      <t>2 平成17年５月から平成21年度にかけての日本脳炎予防接種の積極的勧奨の差し控えにより、接種を受ける機</t>
    </r>
    <rPh sb="39" eb="40">
      <t>サ</t>
    </rPh>
    <rPh sb="53" eb="54">
      <t>キ</t>
    </rPh>
    <phoneticPr fontId="2"/>
  </si>
  <si>
    <t>　　　 会を逸した者について、平成23年５月20日から特例対象者として、20歳未満までの間に定期予防接種として接</t>
    <phoneticPr fontId="2"/>
  </si>
  <si>
    <t>　　　 種が可能となった。</t>
    <phoneticPr fontId="2"/>
  </si>
  <si>
    <r>
      <rPr>
        <sz val="9.5"/>
        <color theme="0"/>
        <rFont val="ＭＳ Ｐ明朝"/>
        <family val="1"/>
        <charset val="128"/>
      </rPr>
      <t>注）</t>
    </r>
    <r>
      <rPr>
        <sz val="9.5"/>
        <color theme="1"/>
        <rFont val="ＭＳ Ｐ明朝"/>
        <family val="1"/>
        <charset val="128"/>
      </rPr>
      <t>3 平成25年６月にHPV（子宮頸がん予防）ワクチン接種は積極的勧奨の差し控えとなったが、令和４年４月１日より</t>
    </r>
    <phoneticPr fontId="2"/>
  </si>
  <si>
    <t>　　　 定期接種対象者及び、キャッチアップ接種対象者への積極的勧奨が再開となった。実施者数は、定期接種対</t>
    <rPh sb="11" eb="12">
      <t>オヨ</t>
    </rPh>
    <phoneticPr fontId="2"/>
  </si>
  <si>
    <t>　　　 象者とキャッチアップ接種対象者を合わせた延べ人数となっている。</t>
    <phoneticPr fontId="2"/>
  </si>
  <si>
    <r>
      <rPr>
        <sz val="9.5"/>
        <color theme="0"/>
        <rFont val="ＭＳ Ｐ明朝"/>
        <family val="1"/>
        <charset val="128"/>
      </rPr>
      <t>注）</t>
    </r>
    <r>
      <rPr>
        <sz val="9.5"/>
        <color theme="1"/>
        <rFont val="ＭＳ Ｐ明朝"/>
        <family val="1"/>
        <charset val="128"/>
      </rPr>
      <t>4 ロタについては、令和２年10月１日より定期接種となった。実施者数については延人数だが、１価は２回接種、</t>
    </r>
    <phoneticPr fontId="2"/>
  </si>
  <si>
    <t>　　　 ５価は３回接種のため該当者数は算定できない。</t>
    <phoneticPr fontId="2"/>
  </si>
  <si>
    <t>１１－５　十大死因による死亡の推移</t>
    <rPh sb="5" eb="6">
      <t>ジュウ</t>
    </rPh>
    <rPh sb="6" eb="7">
      <t>ダイ</t>
    </rPh>
    <phoneticPr fontId="2"/>
  </si>
  <si>
    <t>順位</t>
    <phoneticPr fontId="2"/>
  </si>
  <si>
    <t>平成30年</t>
  </si>
  <si>
    <t>令和元年</t>
    <rPh sb="0" eb="2">
      <t>レイワ</t>
    </rPh>
    <rPh sb="2" eb="3">
      <t>ガン</t>
    </rPh>
    <phoneticPr fontId="2"/>
  </si>
  <si>
    <t>令和２年</t>
    <rPh sb="0" eb="2">
      <t>レイワ</t>
    </rPh>
    <phoneticPr fontId="2"/>
  </si>
  <si>
    <t>令和３年</t>
    <rPh sb="0" eb="2">
      <t>レイワ</t>
    </rPh>
    <phoneticPr fontId="2"/>
  </si>
  <si>
    <t>令和４年</t>
    <rPh sb="0" eb="2">
      <t>レイワ</t>
    </rPh>
    <phoneticPr fontId="2"/>
  </si>
  <si>
    <t>死因別</t>
    <phoneticPr fontId="2"/>
  </si>
  <si>
    <t>人数</t>
    <phoneticPr fontId="2"/>
  </si>
  <si>
    <t>総数</t>
  </si>
  <si>
    <t>１位</t>
    <phoneticPr fontId="2"/>
  </si>
  <si>
    <t>悪性新生物</t>
  </si>
  <si>
    <t>悪性新生物</t>
    <rPh sb="0" eb="2">
      <t>アクセイ</t>
    </rPh>
    <rPh sb="2" eb="5">
      <t>シンセイブツ</t>
    </rPh>
    <phoneticPr fontId="2"/>
  </si>
  <si>
    <t>２位</t>
  </si>
  <si>
    <r>
      <t xml:space="preserve">心疾患
</t>
    </r>
    <r>
      <rPr>
        <sz val="8"/>
        <rFont val="ＭＳ Ｐ明朝"/>
        <family val="1"/>
        <charset val="128"/>
      </rPr>
      <t>(高血圧性を除く）</t>
    </r>
    <rPh sb="5" eb="8">
      <t>コウケツアツ</t>
    </rPh>
    <rPh sb="8" eb="9">
      <t>セイ</t>
    </rPh>
    <rPh sb="10" eb="11">
      <t>ノゾ</t>
    </rPh>
    <phoneticPr fontId="28"/>
  </si>
  <si>
    <r>
      <t xml:space="preserve">心疾患
</t>
    </r>
    <r>
      <rPr>
        <b/>
        <sz val="8"/>
        <rFont val="ＭＳ Ｐゴシック"/>
        <family val="3"/>
        <charset val="128"/>
      </rPr>
      <t>（高血圧性を除く）</t>
    </r>
    <rPh sb="0" eb="3">
      <t>シンシッカン</t>
    </rPh>
    <rPh sb="5" eb="9">
      <t>コウケツアツセイ</t>
    </rPh>
    <rPh sb="10" eb="11">
      <t>ノゾ</t>
    </rPh>
    <phoneticPr fontId="2"/>
  </si>
  <si>
    <t>３位</t>
  </si>
  <si>
    <t>肺炎</t>
  </si>
  <si>
    <t>脳血管疾患</t>
    <rPh sb="0" eb="1">
      <t>ノウ</t>
    </rPh>
    <rPh sb="1" eb="3">
      <t>ケッカン</t>
    </rPh>
    <rPh sb="3" eb="5">
      <t>シッカン</t>
    </rPh>
    <phoneticPr fontId="28"/>
  </si>
  <si>
    <t>老衰</t>
    <rPh sb="0" eb="2">
      <t>ロウスイ</t>
    </rPh>
    <phoneticPr fontId="2"/>
  </si>
  <si>
    <t>４位</t>
  </si>
  <si>
    <t>脳血管疾患</t>
    <rPh sb="0" eb="5">
      <t>ノウケッカンシッカン</t>
    </rPh>
    <phoneticPr fontId="2"/>
  </si>
  <si>
    <t>５位</t>
  </si>
  <si>
    <t>老衰</t>
    <rPh sb="0" eb="2">
      <t>ロウスイ</t>
    </rPh>
    <phoneticPr fontId="28"/>
  </si>
  <si>
    <t>肺炎</t>
    <rPh sb="0" eb="2">
      <t>ハイエン</t>
    </rPh>
    <phoneticPr fontId="2"/>
  </si>
  <si>
    <t>６位</t>
  </si>
  <si>
    <t>不慮の事故</t>
    <rPh sb="0" eb="2">
      <t>フリョ</t>
    </rPh>
    <rPh sb="3" eb="5">
      <t>ジコ</t>
    </rPh>
    <phoneticPr fontId="28"/>
  </si>
  <si>
    <t>不慮の事故</t>
    <rPh sb="0" eb="2">
      <t>フリョ</t>
    </rPh>
    <rPh sb="3" eb="5">
      <t>ジコ</t>
    </rPh>
    <phoneticPr fontId="2"/>
  </si>
  <si>
    <t>腎不全</t>
    <rPh sb="0" eb="3">
      <t>ジンフゼン</t>
    </rPh>
    <phoneticPr fontId="2"/>
  </si>
  <si>
    <t>７位</t>
  </si>
  <si>
    <t>大動脈瘤
及び解離</t>
    <rPh sb="0" eb="4">
      <t>ダイドウミャクリュウ</t>
    </rPh>
    <rPh sb="5" eb="6">
      <t>オヨ</t>
    </rPh>
    <rPh sb="7" eb="9">
      <t>カイリ</t>
    </rPh>
    <phoneticPr fontId="28"/>
  </si>
  <si>
    <t>肝疾患</t>
    <rPh sb="0" eb="3">
      <t>カンシッカン</t>
    </rPh>
    <phoneticPr fontId="2"/>
  </si>
  <si>
    <t>腎不全</t>
    <rPh sb="0" eb="1">
      <t>ジン</t>
    </rPh>
    <rPh sb="1" eb="3">
      <t>フゼン</t>
    </rPh>
    <phoneticPr fontId="2"/>
  </si>
  <si>
    <t>８位</t>
  </si>
  <si>
    <t>慢性閉塞性
肺疾患</t>
    <rPh sb="0" eb="2">
      <t>マンセイ</t>
    </rPh>
    <rPh sb="2" eb="5">
      <t>ヘイソクセイ</t>
    </rPh>
    <rPh sb="6" eb="7">
      <t>ハイ</t>
    </rPh>
    <rPh sb="7" eb="9">
      <t>シッカン</t>
    </rPh>
    <phoneticPr fontId="28"/>
  </si>
  <si>
    <t>腎不全</t>
    <rPh sb="0" eb="3">
      <t>ジンフゼン</t>
    </rPh>
    <phoneticPr fontId="28"/>
  </si>
  <si>
    <t>大動脈瘤及び解離</t>
    <rPh sb="0" eb="3">
      <t>ダイドウミャク</t>
    </rPh>
    <rPh sb="3" eb="4">
      <t>リュウ</t>
    </rPh>
    <rPh sb="4" eb="5">
      <t>オヨ</t>
    </rPh>
    <rPh sb="6" eb="8">
      <t>カイリ</t>
    </rPh>
    <phoneticPr fontId="2"/>
  </si>
  <si>
    <t>自殺</t>
    <rPh sb="0" eb="2">
      <t>ジサツ</t>
    </rPh>
    <phoneticPr fontId="2"/>
  </si>
  <si>
    <t>９位</t>
  </si>
  <si>
    <t>慢性閉塞性
肺疾患</t>
    <rPh sb="0" eb="2">
      <t>マンセイ</t>
    </rPh>
    <rPh sb="2" eb="5">
      <t>ヘイソクセイ</t>
    </rPh>
    <rPh sb="6" eb="7">
      <t>ハイ</t>
    </rPh>
    <rPh sb="7" eb="9">
      <t>シッカン</t>
    </rPh>
    <phoneticPr fontId="2"/>
  </si>
  <si>
    <t>大動脈瘤及び
解離</t>
    <rPh sb="0" eb="3">
      <t>ダイドウミャク</t>
    </rPh>
    <rPh sb="3" eb="4">
      <t>リュウ</t>
    </rPh>
    <rPh sb="4" eb="5">
      <t>オヨ</t>
    </rPh>
    <rPh sb="7" eb="9">
      <t>カイリ</t>
    </rPh>
    <phoneticPr fontId="2"/>
  </si>
  <si>
    <t>10位</t>
    <phoneticPr fontId="2"/>
  </si>
  <si>
    <t>自殺</t>
    <rPh sb="0" eb="2">
      <t>ジサツ</t>
    </rPh>
    <phoneticPr fontId="28"/>
  </si>
  <si>
    <t>糖尿病</t>
    <rPh sb="0" eb="3">
      <t>トウニョウビョウ</t>
    </rPh>
    <phoneticPr fontId="2"/>
  </si>
  <si>
    <t>慢性閉塞性
肺疾患</t>
    <rPh sb="0" eb="2">
      <t>マンセイ</t>
    </rPh>
    <rPh sb="2" eb="5">
      <t>ヘイソクセイ</t>
    </rPh>
    <rPh sb="6" eb="9">
      <t>ハイシッカン</t>
    </rPh>
    <phoneticPr fontId="2"/>
  </si>
  <si>
    <t>その他</t>
    <rPh sb="2" eb="3">
      <t>タ</t>
    </rPh>
    <phoneticPr fontId="2"/>
  </si>
  <si>
    <t>資料：企画経営課（埼玉県保健統計年報）</t>
    <rPh sb="3" eb="5">
      <t>キカク</t>
    </rPh>
    <rPh sb="5" eb="7">
      <t>ケイエイ</t>
    </rPh>
    <rPh sb="7" eb="8">
      <t>カ</t>
    </rPh>
    <rPh sb="9" eb="12">
      <t>サイタマケン</t>
    </rPh>
    <rPh sb="12" eb="14">
      <t>ホケン</t>
    </rPh>
    <rPh sb="14" eb="16">
      <t>トウケイ</t>
    </rPh>
    <rPh sb="16" eb="18">
      <t>ネンポウ</t>
    </rPh>
    <phoneticPr fontId="2"/>
  </si>
  <si>
    <t>１１－６　国民健康保険加入状況</t>
    <phoneticPr fontId="2"/>
  </si>
  <si>
    <t>人口（人）</t>
  </si>
  <si>
    <t>被保険者数（人）</t>
  </si>
  <si>
    <t>加入割合（％）</t>
  </si>
  <si>
    <t>世帯数</t>
  </si>
  <si>
    <t>加入世帯数</t>
  </si>
  <si>
    <t>令和元年</t>
    <phoneticPr fontId="2"/>
  </si>
  <si>
    <t>２年</t>
    <phoneticPr fontId="2"/>
  </si>
  <si>
    <t>３年</t>
    <phoneticPr fontId="2"/>
  </si>
  <si>
    <t>４年</t>
    <phoneticPr fontId="2"/>
  </si>
  <si>
    <t>５年</t>
    <phoneticPr fontId="2"/>
  </si>
  <si>
    <t>資料：国保年金課（国民健康保険事業状況報告書（３月31日現在））</t>
    <phoneticPr fontId="2"/>
  </si>
  <si>
    <t>注）人口、世帯数は翌年度４月１日現在。</t>
    <phoneticPr fontId="2"/>
  </si>
  <si>
    <t>１１－７　療養給付費費用額の内訳</t>
    <phoneticPr fontId="2"/>
  </si>
  <si>
    <t>単位：件、千円</t>
    <rPh sb="3" eb="4">
      <t>ケン</t>
    </rPh>
    <phoneticPr fontId="2"/>
  </si>
  <si>
    <t>項　 　目</t>
  </si>
  <si>
    <t>令和元年度</t>
    <rPh sb="0" eb="2">
      <t>レイワ</t>
    </rPh>
    <rPh sb="2" eb="3">
      <t>モト</t>
    </rPh>
    <phoneticPr fontId="2"/>
  </si>
  <si>
    <t>令和２年度</t>
    <rPh sb="0" eb="2">
      <t>レイワ</t>
    </rPh>
    <phoneticPr fontId="2"/>
  </si>
  <si>
    <t>令和３年度</t>
    <rPh sb="0" eb="2">
      <t>レイワ</t>
    </rPh>
    <phoneticPr fontId="2"/>
  </si>
  <si>
    <t>令和４年度</t>
    <rPh sb="0" eb="2">
      <t>レイワ</t>
    </rPh>
    <phoneticPr fontId="2"/>
  </si>
  <si>
    <t>令和５年度</t>
    <rPh sb="0" eb="2">
      <t>レイワ</t>
    </rPh>
    <phoneticPr fontId="2"/>
  </si>
  <si>
    <t>総　計</t>
  </si>
  <si>
    <t>件　数</t>
  </si>
  <si>
    <t>費用額</t>
  </si>
  <si>
    <t>療養の給付</t>
  </si>
  <si>
    <t>診療費</t>
  </si>
  <si>
    <t>入院</t>
  </si>
  <si>
    <t>入院外</t>
  </si>
  <si>
    <t>歯科</t>
  </si>
  <si>
    <t>調剤</t>
    <rPh sb="0" eb="2">
      <t>チョウザイ</t>
    </rPh>
    <phoneticPr fontId="2"/>
  </si>
  <si>
    <t>１件あたり診療費（円）</t>
  </si>
  <si>
    <t>１人あたり診療費（円）</t>
  </si>
  <si>
    <t>受　診　率（％）
（100人当たり受診件数）</t>
    <phoneticPr fontId="2"/>
  </si>
  <si>
    <t>資料：国保年金課（国民健康保険事業状況報告書）</t>
  </si>
  <si>
    <t>１１－８　国民健康保険事業状況</t>
    <phoneticPr fontId="2"/>
  </si>
  <si>
    <t>（１）事業費</t>
  </si>
  <si>
    <t>単位：千円</t>
  </si>
  <si>
    <t>経理状況</t>
  </si>
  <si>
    <t>保険税（現年課税分）</t>
    <rPh sb="6" eb="8">
      <t>カゼイ</t>
    </rPh>
    <rPh sb="8" eb="9">
      <t>ブン</t>
    </rPh>
    <phoneticPr fontId="2"/>
  </si>
  <si>
    <t>３月31日現在</t>
    <phoneticPr fontId="2"/>
  </si>
  <si>
    <t>収入額</t>
  </si>
  <si>
    <t>支出額</t>
  </si>
  <si>
    <t>差引残額</t>
  </si>
  <si>
    <t>調定額</t>
  </si>
  <si>
    <t>収納額</t>
  </si>
  <si>
    <t>収納率（％）</t>
  </si>
  <si>
    <t>基金保有額</t>
    <phoneticPr fontId="2"/>
  </si>
  <si>
    <t>（２）給付費等</t>
    <rPh sb="6" eb="7">
      <t>トウ</t>
    </rPh>
    <phoneticPr fontId="2"/>
  </si>
  <si>
    <t>単位：件、千円</t>
    <rPh sb="0" eb="2">
      <t>タンイ</t>
    </rPh>
    <rPh sb="3" eb="4">
      <t>ケン</t>
    </rPh>
    <rPh sb="5" eb="7">
      <t>センエン</t>
    </rPh>
    <phoneticPr fontId="2"/>
  </si>
  <si>
    <t>給              付</t>
  </si>
  <si>
    <t>療養の給付等（注１）</t>
    <rPh sb="7" eb="8">
      <t>チュウ</t>
    </rPh>
    <phoneticPr fontId="2"/>
  </si>
  <si>
    <t>療養費等（注２）</t>
    <rPh sb="5" eb="6">
      <t>チュウ</t>
    </rPh>
    <phoneticPr fontId="2"/>
  </si>
  <si>
    <t>その他の給付</t>
    <rPh sb="2" eb="3">
      <t>タ</t>
    </rPh>
    <rPh sb="4" eb="6">
      <t>キュウフ</t>
    </rPh>
    <phoneticPr fontId="2"/>
  </si>
  <si>
    <t>(出産育児一時金・葬祭費)</t>
    <rPh sb="1" eb="3">
      <t>シュッサン</t>
    </rPh>
    <rPh sb="3" eb="5">
      <t>イクジ</t>
    </rPh>
    <rPh sb="5" eb="8">
      <t>イチジキン</t>
    </rPh>
    <rPh sb="9" eb="11">
      <t>ソウサイ</t>
    </rPh>
    <rPh sb="11" eb="12">
      <t>ヒ</t>
    </rPh>
    <phoneticPr fontId="2"/>
  </si>
  <si>
    <t>件数</t>
  </si>
  <si>
    <t>金額</t>
  </si>
  <si>
    <t>資料：国保年金課</t>
    <phoneticPr fontId="2"/>
  </si>
  <si>
    <t>注）1 療養の給付等 … 療養の給付、入院時食事・生活療養費、訪問看護療養費。</t>
    <rPh sb="0" eb="1">
      <t>チュウ</t>
    </rPh>
    <rPh sb="4" eb="6">
      <t>リョウヨウ</t>
    </rPh>
    <rPh sb="7" eb="9">
      <t>キュウフ</t>
    </rPh>
    <rPh sb="9" eb="10">
      <t>ナド</t>
    </rPh>
    <rPh sb="13" eb="15">
      <t>リョウヨウ</t>
    </rPh>
    <rPh sb="16" eb="18">
      <t>キュウフ</t>
    </rPh>
    <rPh sb="19" eb="21">
      <t>ニュウイン</t>
    </rPh>
    <rPh sb="21" eb="22">
      <t>ジ</t>
    </rPh>
    <rPh sb="22" eb="24">
      <t>ショクジ</t>
    </rPh>
    <rPh sb="25" eb="27">
      <t>セイカツ</t>
    </rPh>
    <rPh sb="27" eb="29">
      <t>リョウヨウ</t>
    </rPh>
    <rPh sb="29" eb="30">
      <t>ヒ</t>
    </rPh>
    <rPh sb="31" eb="33">
      <t>ホウモン</t>
    </rPh>
    <rPh sb="33" eb="35">
      <t>カンゴ</t>
    </rPh>
    <rPh sb="35" eb="38">
      <t>リョウヨウヒ</t>
    </rPh>
    <phoneticPr fontId="2"/>
  </si>
  <si>
    <r>
      <rPr>
        <sz val="10"/>
        <color theme="0"/>
        <rFont val="ＭＳ Ｐ明朝"/>
        <family val="1"/>
        <charset val="128"/>
      </rPr>
      <t>注）</t>
    </r>
    <r>
      <rPr>
        <sz val="10"/>
        <color theme="1"/>
        <rFont val="ＭＳ Ｐ明朝"/>
        <family val="1"/>
        <charset val="128"/>
      </rPr>
      <t>2 療養費等 … 療養費、差額食事・生活療養費、移送費。</t>
    </r>
    <rPh sb="4" eb="7">
      <t>リョウヨウヒ</t>
    </rPh>
    <rPh sb="7" eb="8">
      <t>ナド</t>
    </rPh>
    <rPh sb="11" eb="14">
      <t>リョウヨウヒ</t>
    </rPh>
    <rPh sb="15" eb="17">
      <t>サガク</t>
    </rPh>
    <rPh sb="17" eb="19">
      <t>ショクジ</t>
    </rPh>
    <rPh sb="20" eb="22">
      <t>セイカツ</t>
    </rPh>
    <rPh sb="22" eb="25">
      <t>リョウヨウヒ</t>
    </rPh>
    <rPh sb="26" eb="28">
      <t>イソウ</t>
    </rPh>
    <rPh sb="28" eb="2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</si>
</sst>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0;&quot;△ &quot;#,##0.0"/>
    <numFmt numFmtId="178" formatCode="0.0;&quot;△ &quot;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28"/>
      <name val="ＭＳ Ｐゴシック"/>
      <family val="3"/>
      <charset val="128"/>
    </font>
    <font>
      <u/>
      <sz val="8.25"/>
      <color indexed="12"/>
      <name val="ＭＳ Ｐゴシック"/>
      <family val="3"/>
      <charset val="128"/>
    </font>
    <font>
      <u/>
      <sz val="12"/>
      <color indexed="12"/>
      <name val="ＭＳ Ｐ明朝"/>
      <family val="1"/>
      <charset val="128"/>
    </font>
    <font>
      <b/>
      <sz val="12"/>
      <name val="ＭＳ Ｐ明朝"/>
      <family val="1"/>
      <charset val="128"/>
    </font>
    <font>
      <b/>
      <sz val="12"/>
      <color rgb="FFFF0000"/>
      <name val="ＭＳ Ｐ明朝"/>
      <family val="1"/>
      <charset val="128"/>
    </font>
    <font>
      <sz val="12"/>
      <name val="ＭＳ Ｐ明朝"/>
      <family val="1"/>
      <charset val="128"/>
    </font>
    <font>
      <sz val="10"/>
      <name val="ＭＳ Ｐ明朝"/>
      <family val="1"/>
      <charset val="128"/>
    </font>
    <font>
      <sz val="6"/>
      <name val="ＭＳ Ｐゴシック"/>
      <family val="2"/>
      <charset val="128"/>
    </font>
    <font>
      <sz val="10"/>
      <color theme="1"/>
      <name val="ＭＳ Ｐ明朝"/>
      <family val="1"/>
      <charset val="128"/>
    </font>
    <font>
      <b/>
      <sz val="10"/>
      <name val="ＭＳ Ｐゴシック"/>
      <family val="3"/>
      <charset val="128"/>
    </font>
    <font>
      <b/>
      <sz val="10"/>
      <color theme="1"/>
      <name val="ＭＳ Ｐゴシック"/>
      <family val="3"/>
      <charset val="128"/>
    </font>
    <font>
      <sz val="6"/>
      <name val="游ゴシック"/>
      <family val="2"/>
      <charset val="128"/>
      <scheme val="minor"/>
    </font>
    <font>
      <b/>
      <sz val="10"/>
      <name val="ＭＳ Ｐ明朝"/>
      <family val="1"/>
      <charset val="128"/>
    </font>
    <font>
      <sz val="9"/>
      <name val="ＭＳ Ｐ明朝"/>
      <family val="1"/>
      <charset val="128"/>
    </font>
    <font>
      <sz val="8"/>
      <name val="ＭＳ Ｐ明朝"/>
      <family val="1"/>
      <charset val="128"/>
    </font>
    <font>
      <b/>
      <sz val="10"/>
      <color rgb="FFFF0000"/>
      <name val="ＭＳ Ｐゴシック"/>
      <family val="3"/>
      <charset val="128"/>
    </font>
    <font>
      <sz val="10"/>
      <color theme="0"/>
      <name val="ＭＳ Ｐ明朝"/>
      <family val="1"/>
      <charset val="128"/>
    </font>
    <font>
      <sz val="12"/>
      <color indexed="12"/>
      <name val="ＭＳ Ｐ明朝"/>
      <family val="1"/>
      <charset val="128"/>
    </font>
    <font>
      <b/>
      <sz val="10"/>
      <color rgb="FFFF0000"/>
      <name val="ＭＳ Ｐ明朝"/>
      <family val="1"/>
      <charset val="128"/>
    </font>
    <font>
      <sz val="10"/>
      <color rgb="FFFF0000"/>
      <name val="ＭＳ Ｐ明朝"/>
      <family val="1"/>
      <charset val="128"/>
    </font>
    <font>
      <sz val="6"/>
      <name val="ＭＳ Ｐ明朝"/>
      <family val="1"/>
      <charset val="128"/>
    </font>
    <font>
      <sz val="9.5"/>
      <name val="ＭＳ Ｐ明朝"/>
      <family val="1"/>
      <charset val="128"/>
    </font>
    <font>
      <sz val="9.5"/>
      <color theme="0"/>
      <name val="ＭＳ Ｐ明朝"/>
      <family val="1"/>
      <charset val="128"/>
    </font>
    <font>
      <sz val="9.5"/>
      <color theme="1"/>
      <name val="ＭＳ Ｐ明朝"/>
      <family val="1"/>
      <charset val="128"/>
    </font>
    <font>
      <b/>
      <sz val="9"/>
      <name val="ＭＳ Ｐゴシック"/>
      <family val="3"/>
      <charset val="128"/>
    </font>
    <font>
      <sz val="10"/>
      <name val="ＭＳ 明朝"/>
      <family val="1"/>
      <charset val="128"/>
    </font>
    <font>
      <b/>
      <sz val="8"/>
      <name val="ＭＳ Ｐゴシック"/>
      <family val="3"/>
      <charset val="128"/>
    </font>
    <font>
      <u/>
      <sz val="12"/>
      <color rgb="FF0000FF"/>
      <name val="ＭＳ Ｐ明朝"/>
      <family val="1"/>
      <charset val="128"/>
    </font>
    <font>
      <b/>
      <sz val="12"/>
      <color theme="1"/>
      <name val="ＭＳ Ｐ明朝"/>
      <family val="1"/>
      <charset val="128"/>
    </font>
    <font>
      <sz val="12"/>
      <color theme="1"/>
      <name val="ＭＳ Ｐ明朝"/>
      <family val="1"/>
      <charset val="128"/>
    </font>
    <font>
      <u/>
      <sz val="10"/>
      <color theme="1"/>
      <name val="ＭＳ Ｐ明朝"/>
      <family val="1"/>
      <charset val="128"/>
    </font>
    <font>
      <b/>
      <sz val="10"/>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15"/>
        <bgColor indexed="64"/>
      </patternFill>
    </fill>
  </fills>
  <borders count="42">
    <border>
      <left/>
      <right/>
      <top/>
      <bottom/>
      <diagonal/>
    </border>
    <border>
      <left/>
      <right/>
      <top style="double">
        <color indexed="64"/>
      </top>
      <bottom style="double">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top/>
      <bottom style="thin">
        <color theme="1"/>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top/>
      <bottom/>
      <diagonal/>
    </border>
    <border>
      <left style="thin">
        <color theme="1"/>
      </left>
      <right/>
      <top/>
      <bottom style="thin">
        <color theme="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thin">
        <color indexed="64"/>
      </right>
      <top style="hair">
        <color auto="1"/>
      </top>
      <bottom/>
      <diagonal/>
    </border>
    <border>
      <left style="hair">
        <color indexed="64"/>
      </left>
      <right/>
      <top style="hair">
        <color indexed="64"/>
      </top>
      <bottom/>
      <diagonal/>
    </border>
    <border>
      <left/>
      <right style="thin">
        <color indexed="64"/>
      </right>
      <top/>
      <bottom style="hair">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cellStyleXfs>
  <cellXfs count="340">
    <xf numFmtId="0" fontId="0" fillId="0" borderId="0" xfId="0"/>
    <xf numFmtId="0" fontId="0" fillId="0" borderId="0" xfId="0" applyAlignment="1">
      <alignment vertical="center"/>
    </xf>
    <xf numFmtId="0" fontId="3" fillId="0" borderId="1" xfId="0" applyFont="1" applyBorder="1" applyAlignment="1">
      <alignment horizontal="centerContinuous" vertical="center"/>
    </xf>
    <xf numFmtId="0" fontId="0" fillId="0" borderId="1" xfId="0" applyBorder="1" applyAlignment="1">
      <alignment horizontal="centerContinuous" vertical="center"/>
    </xf>
    <xf numFmtId="0" fontId="5" fillId="0" borderId="0" xfId="1" applyFont="1" applyAlignment="1" applyProtection="1">
      <alignment vertical="center"/>
    </xf>
    <xf numFmtId="0" fontId="6" fillId="0" borderId="0" xfId="2"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2" applyFont="1" applyAlignment="1">
      <alignment vertical="center"/>
    </xf>
    <xf numFmtId="0" fontId="9" fillId="2"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9" fillId="3" borderId="5"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3" xfId="2" applyFont="1" applyFill="1" applyBorder="1" applyAlignment="1">
      <alignment horizontal="center" vertical="center"/>
    </xf>
    <xf numFmtId="0" fontId="9" fillId="0" borderId="2" xfId="0" applyFont="1" applyBorder="1" applyAlignment="1">
      <alignment horizontal="right" vertical="center"/>
    </xf>
    <xf numFmtId="176" fontId="9" fillId="0" borderId="0" xfId="3" applyNumberFormat="1" applyFont="1" applyBorder="1" applyAlignment="1">
      <alignment horizontal="right" vertical="center"/>
    </xf>
    <xf numFmtId="176" fontId="9" fillId="0" borderId="0" xfId="3" applyNumberFormat="1" applyFont="1" applyAlignment="1">
      <alignment horizontal="right" vertical="center"/>
    </xf>
    <xf numFmtId="176" fontId="9" fillId="0" borderId="0" xfId="2" applyNumberFormat="1" applyFont="1" applyAlignment="1">
      <alignment horizontal="right" vertical="center"/>
    </xf>
    <xf numFmtId="176" fontId="9" fillId="0" borderId="0" xfId="3" applyNumberFormat="1" applyFont="1" applyFill="1" applyBorder="1" applyAlignment="1">
      <alignment horizontal="right" vertical="center"/>
    </xf>
    <xf numFmtId="0" fontId="9" fillId="0" borderId="8" xfId="0" applyFont="1" applyBorder="1" applyAlignment="1">
      <alignment horizontal="right" vertical="center"/>
    </xf>
    <xf numFmtId="176" fontId="11" fillId="0" borderId="0" xfId="2" applyNumberFormat="1" applyFont="1" applyAlignment="1">
      <alignment horizontal="right" vertical="center"/>
    </xf>
    <xf numFmtId="0" fontId="12" fillId="0" borderId="6" xfId="0" applyFont="1" applyBorder="1" applyAlignment="1">
      <alignment horizontal="right" vertical="center"/>
    </xf>
    <xf numFmtId="176" fontId="13" fillId="0" borderId="9" xfId="3" applyNumberFormat="1" applyFont="1" applyBorder="1" applyAlignment="1">
      <alignment horizontal="right" vertical="center"/>
    </xf>
    <xf numFmtId="176" fontId="13" fillId="0" borderId="9" xfId="2" applyNumberFormat="1" applyFont="1" applyBorder="1" applyAlignment="1">
      <alignment horizontal="right" vertical="center"/>
    </xf>
    <xf numFmtId="0" fontId="15" fillId="0" borderId="0" xfId="0" applyFont="1" applyAlignment="1">
      <alignment horizontal="center" vertical="center"/>
    </xf>
    <xf numFmtId="0" fontId="9" fillId="0" borderId="0" xfId="0" applyFont="1" applyAlignment="1">
      <alignment horizontal="right" vertical="center"/>
    </xf>
    <xf numFmtId="0" fontId="9" fillId="2" borderId="10" xfId="2" applyFont="1" applyFill="1" applyBorder="1" applyAlignment="1">
      <alignment horizontal="center" vertical="center" textRotation="255"/>
    </xf>
    <xf numFmtId="38" fontId="9" fillId="2" borderId="11" xfId="3" applyFont="1" applyFill="1" applyBorder="1" applyAlignment="1">
      <alignment horizontal="center" vertical="center"/>
    </xf>
    <xf numFmtId="38" fontId="9" fillId="2" borderId="12" xfId="3" applyFont="1" applyFill="1" applyBorder="1" applyAlignment="1">
      <alignment horizontal="center" vertical="center"/>
    </xf>
    <xf numFmtId="38" fontId="9" fillId="2" borderId="2" xfId="3" applyFont="1" applyFill="1" applyBorder="1" applyAlignment="1">
      <alignment horizontal="center" vertical="center"/>
    </xf>
    <xf numFmtId="0" fontId="9" fillId="2" borderId="11" xfId="2" applyFont="1" applyFill="1" applyBorder="1" applyAlignment="1">
      <alignment horizontal="center" vertical="center" shrinkToFit="1"/>
    </xf>
    <xf numFmtId="0" fontId="9" fillId="2" borderId="2" xfId="2" applyFont="1" applyFill="1" applyBorder="1" applyAlignment="1">
      <alignment horizontal="center" vertical="center" shrinkToFit="1"/>
    </xf>
    <xf numFmtId="0" fontId="9" fillId="3" borderId="11" xfId="2" applyFont="1" applyFill="1" applyBorder="1" applyAlignment="1">
      <alignment horizontal="center" vertical="center"/>
    </xf>
    <xf numFmtId="0" fontId="9" fillId="3" borderId="12"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3" xfId="2" applyFont="1" applyFill="1" applyBorder="1" applyAlignment="1">
      <alignment horizontal="center" vertical="center" textRotation="255"/>
    </xf>
    <xf numFmtId="38" fontId="9" fillId="2" borderId="14" xfId="3" applyFont="1" applyFill="1" applyBorder="1" applyAlignment="1">
      <alignment horizontal="center" vertical="center"/>
    </xf>
    <xf numFmtId="38" fontId="9" fillId="2" borderId="15" xfId="3" applyFont="1" applyFill="1" applyBorder="1" applyAlignment="1">
      <alignment horizontal="center" vertical="center"/>
    </xf>
    <xf numFmtId="38" fontId="9" fillId="2" borderId="6" xfId="3" applyFont="1" applyFill="1" applyBorder="1" applyAlignment="1">
      <alignment horizontal="center" vertical="center"/>
    </xf>
    <xf numFmtId="0" fontId="9" fillId="2" borderId="14" xfId="2" applyFont="1" applyFill="1" applyBorder="1" applyAlignment="1">
      <alignment horizontal="center" vertical="center" shrinkToFit="1"/>
    </xf>
    <xf numFmtId="0" fontId="9" fillId="2" borderId="6" xfId="2" applyFont="1" applyFill="1" applyBorder="1" applyAlignment="1">
      <alignment horizontal="center" vertical="center" shrinkToFit="1"/>
    </xf>
    <xf numFmtId="0" fontId="9" fillId="3" borderId="14" xfId="2" applyFont="1" applyFill="1" applyBorder="1" applyAlignment="1">
      <alignment horizontal="center" vertical="center"/>
    </xf>
    <xf numFmtId="0" fontId="9" fillId="3" borderId="15" xfId="2" applyFont="1" applyFill="1" applyBorder="1" applyAlignment="1">
      <alignment horizontal="center" vertical="center"/>
    </xf>
    <xf numFmtId="0" fontId="16" fillId="2" borderId="10" xfId="2" quotePrefix="1" applyFont="1" applyFill="1" applyBorder="1" applyAlignment="1">
      <alignment horizontal="center" vertical="center"/>
    </xf>
    <xf numFmtId="0" fontId="17" fillId="2" borderId="10" xfId="2" quotePrefix="1" applyFont="1" applyFill="1" applyBorder="1" applyAlignment="1">
      <alignment horizontal="center" vertical="center" wrapText="1"/>
    </xf>
    <xf numFmtId="0" fontId="9" fillId="2" borderId="10" xfId="2" applyFont="1" applyFill="1" applyBorder="1" applyAlignment="1">
      <alignment horizontal="center" vertical="center"/>
    </xf>
    <xf numFmtId="0" fontId="9" fillId="2" borderId="10"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6" xfId="2" applyFont="1" applyFill="1" applyBorder="1" applyAlignment="1">
      <alignment horizontal="center" vertical="center" textRotation="255"/>
    </xf>
    <xf numFmtId="0" fontId="16" fillId="2" borderId="16" xfId="2" quotePrefix="1" applyFont="1" applyFill="1" applyBorder="1" applyAlignment="1">
      <alignment horizontal="center" vertical="center"/>
    </xf>
    <xf numFmtId="0" fontId="17" fillId="2" borderId="16" xfId="2" quotePrefix="1" applyFont="1" applyFill="1" applyBorder="1" applyAlignment="1">
      <alignment horizontal="center" vertical="center" wrapText="1"/>
    </xf>
    <xf numFmtId="0" fontId="9" fillId="2" borderId="16" xfId="2" applyFont="1" applyFill="1" applyBorder="1" applyAlignment="1">
      <alignment horizontal="center" vertical="center"/>
    </xf>
    <xf numFmtId="0" fontId="9" fillId="2" borderId="16" xfId="2" applyFont="1" applyFill="1" applyBorder="1" applyAlignment="1">
      <alignment horizontal="center" vertical="center" wrapText="1"/>
    </xf>
    <xf numFmtId="0" fontId="9" fillId="2" borderId="14" xfId="2" applyFont="1" applyFill="1" applyBorder="1" applyAlignment="1">
      <alignment horizontal="center" vertical="center" wrapText="1"/>
    </xf>
    <xf numFmtId="176" fontId="9" fillId="0" borderId="0" xfId="2" applyNumberFormat="1" applyFont="1" applyAlignment="1">
      <alignment vertical="center"/>
    </xf>
    <xf numFmtId="177" fontId="9" fillId="0" borderId="0" xfId="2" quotePrefix="1" applyNumberFormat="1" applyFont="1" applyAlignment="1">
      <alignment horizontal="right" vertical="center"/>
    </xf>
    <xf numFmtId="176" fontId="9" fillId="0" borderId="17" xfId="2" applyNumberFormat="1" applyFont="1" applyBorder="1" applyAlignment="1">
      <alignment vertical="center"/>
    </xf>
    <xf numFmtId="176" fontId="11" fillId="0" borderId="0" xfId="2" applyNumberFormat="1" applyFont="1" applyAlignment="1" applyProtection="1">
      <alignment vertical="center"/>
      <protection locked="0"/>
    </xf>
    <xf numFmtId="176" fontId="13" fillId="0" borderId="18" xfId="2" applyNumberFormat="1" applyFont="1" applyBorder="1" applyAlignment="1">
      <alignment vertical="center"/>
    </xf>
    <xf numFmtId="176" fontId="13" fillId="0" borderId="9" xfId="2" applyNumberFormat="1" applyFont="1" applyBorder="1" applyAlignment="1">
      <alignment vertical="center"/>
    </xf>
    <xf numFmtId="176" fontId="11" fillId="0" borderId="15" xfId="2" applyNumberFormat="1" applyFont="1" applyBorder="1" applyAlignment="1">
      <alignment horizontal="right" vertical="center"/>
    </xf>
    <xf numFmtId="177" fontId="13" fillId="0" borderId="9" xfId="2" quotePrefix="1" applyNumberFormat="1" applyFont="1" applyBorder="1" applyAlignment="1">
      <alignment horizontal="right" vertical="center"/>
    </xf>
    <xf numFmtId="0" fontId="8" fillId="0" borderId="0" xfId="2" applyFont="1" applyAlignment="1">
      <alignment vertical="center"/>
    </xf>
    <xf numFmtId="0" fontId="9" fillId="2" borderId="4" xfId="2" applyFont="1" applyFill="1" applyBorder="1" applyAlignment="1">
      <alignment horizontal="center" vertical="center"/>
    </xf>
    <xf numFmtId="0" fontId="9" fillId="2" borderId="3" xfId="2" applyFont="1" applyFill="1" applyBorder="1" applyAlignment="1">
      <alignment horizontal="center" vertical="center" shrinkToFit="1"/>
    </xf>
    <xf numFmtId="0" fontId="9" fillId="2" borderId="4" xfId="2" applyFont="1" applyFill="1" applyBorder="1" applyAlignment="1">
      <alignment horizontal="center" vertical="center" shrinkToFit="1"/>
    </xf>
    <xf numFmtId="0" fontId="9" fillId="2" borderId="7" xfId="2" applyFont="1" applyFill="1" applyBorder="1" applyAlignment="1">
      <alignment horizontal="center" vertical="center" shrinkToFit="1"/>
    </xf>
    <xf numFmtId="0" fontId="16" fillId="2" borderId="7" xfId="2" applyFont="1" applyFill="1" applyBorder="1" applyAlignment="1">
      <alignment horizontal="center" vertical="center" wrapText="1" shrinkToFit="1"/>
    </xf>
    <xf numFmtId="0" fontId="9" fillId="2" borderId="7" xfId="2" applyFont="1" applyFill="1" applyBorder="1" applyAlignment="1">
      <alignment horizontal="center" vertical="center" wrapText="1" shrinkToFit="1"/>
    </xf>
    <xf numFmtId="0" fontId="9" fillId="2" borderId="3" xfId="2" applyFont="1" applyFill="1" applyBorder="1" applyAlignment="1">
      <alignment horizontal="center" vertical="center" shrinkToFit="1"/>
    </xf>
    <xf numFmtId="176" fontId="9" fillId="0" borderId="17" xfId="2" applyNumberFormat="1" applyFont="1" applyBorder="1" applyAlignment="1">
      <alignment horizontal="right" vertical="center"/>
    </xf>
    <xf numFmtId="176" fontId="15" fillId="0" borderId="0" xfId="2" applyNumberFormat="1" applyFont="1" applyAlignment="1">
      <alignment horizontal="right" vertical="center"/>
    </xf>
    <xf numFmtId="176" fontId="15" fillId="0" borderId="17" xfId="2" applyNumberFormat="1" applyFont="1" applyBorder="1" applyAlignment="1">
      <alignment horizontal="right" vertical="center"/>
    </xf>
    <xf numFmtId="176" fontId="11" fillId="0" borderId="0" xfId="3" applyNumberFormat="1" applyFont="1" applyBorder="1" applyAlignment="1">
      <alignment horizontal="right" vertical="center"/>
    </xf>
    <xf numFmtId="176" fontId="18" fillId="0" borderId="18" xfId="2" applyNumberFormat="1" applyFont="1" applyBorder="1" applyAlignment="1">
      <alignment horizontal="right" vertical="center"/>
    </xf>
    <xf numFmtId="0" fontId="20" fillId="0" borderId="0" xfId="1" applyFont="1" applyAlignment="1" applyProtection="1">
      <alignment vertical="center"/>
    </xf>
    <xf numFmtId="0" fontId="6"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15" fillId="0" borderId="0" xfId="0" applyFont="1" applyAlignment="1">
      <alignment horizontal="right" vertical="center"/>
    </xf>
    <xf numFmtId="0" fontId="9" fillId="0" borderId="0" xfId="0" applyFont="1" applyAlignment="1">
      <alignment horizontal="left" vertical="center"/>
    </xf>
    <xf numFmtId="0" fontId="9" fillId="2"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3" borderId="11" xfId="0" applyFont="1" applyFill="1" applyBorder="1" applyAlignment="1">
      <alignment vertical="center" textRotation="255"/>
    </xf>
    <xf numFmtId="0" fontId="11" fillId="3" borderId="0" xfId="0" applyFont="1" applyFill="1" applyAlignment="1">
      <alignment horizontal="center" vertical="center" shrinkToFit="1"/>
    </xf>
    <xf numFmtId="0" fontId="9" fillId="2" borderId="11" xfId="0" applyFont="1" applyFill="1" applyBorder="1" applyAlignment="1">
      <alignment horizontal="center" vertical="center" textRotation="255" shrinkToFit="1"/>
    </xf>
    <xf numFmtId="0" fontId="9" fillId="2" borderId="2" xfId="0" applyFont="1" applyFill="1" applyBorder="1" applyAlignment="1">
      <alignment horizontal="center" vertical="center" shrinkToFit="1"/>
    </xf>
    <xf numFmtId="0" fontId="9" fillId="3" borderId="11"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9" fillId="3" borderId="11" xfId="0" applyFont="1" applyFill="1" applyBorder="1" applyAlignment="1">
      <alignment horizontal="center" vertical="center"/>
    </xf>
    <xf numFmtId="0" fontId="9" fillId="3" borderId="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17" xfId="0" applyFont="1" applyFill="1" applyBorder="1" applyAlignment="1">
      <alignment vertical="center" textRotation="255"/>
    </xf>
    <xf numFmtId="0" fontId="9" fillId="2" borderId="17" xfId="0" applyFont="1" applyFill="1" applyBorder="1" applyAlignment="1">
      <alignment horizontal="center" vertical="center" textRotation="255" shrinkToFit="1"/>
    </xf>
    <xf numFmtId="0" fontId="9" fillId="2" borderId="8" xfId="0" applyFont="1" applyFill="1" applyBorder="1" applyAlignment="1">
      <alignment horizontal="center" vertical="center" shrinkToFit="1"/>
    </xf>
    <xf numFmtId="0" fontId="9" fillId="3" borderId="17"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9" fillId="3" borderId="17" xfId="0" applyFont="1" applyFill="1" applyBorder="1" applyAlignment="1">
      <alignment horizontal="center" vertical="center"/>
    </xf>
    <xf numFmtId="0" fontId="9" fillId="3" borderId="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0" xfId="0" applyFont="1" applyFill="1" applyAlignment="1">
      <alignment horizontal="center" vertical="center"/>
    </xf>
    <xf numFmtId="0" fontId="9" fillId="3" borderId="14" xfId="0" applyFont="1" applyFill="1" applyBorder="1" applyAlignment="1">
      <alignment vertical="center" textRotation="255"/>
    </xf>
    <xf numFmtId="0" fontId="9" fillId="2" borderId="14" xfId="0" applyFont="1" applyFill="1" applyBorder="1" applyAlignment="1">
      <alignment horizontal="center" vertical="center" textRotation="255" shrinkToFit="1"/>
    </xf>
    <xf numFmtId="0" fontId="9" fillId="2" borderId="6" xfId="0" applyFont="1" applyFill="1" applyBorder="1" applyAlignment="1">
      <alignment horizontal="center" vertical="center" shrinkToFit="1"/>
    </xf>
    <xf numFmtId="0" fontId="9" fillId="3" borderId="14" xfId="0" applyFont="1" applyFill="1" applyBorder="1" applyAlignment="1">
      <alignment horizontal="center" vertical="center" wrapText="1" shrinkToFit="1"/>
    </xf>
    <xf numFmtId="0" fontId="9" fillId="3" borderId="6" xfId="0" applyFont="1" applyFill="1" applyBorder="1" applyAlignment="1">
      <alignment horizontal="center" vertical="center" wrapText="1" shrinkToFit="1"/>
    </xf>
    <xf numFmtId="0" fontId="9" fillId="3" borderId="14" xfId="0" applyFont="1" applyFill="1" applyBorder="1" applyAlignment="1">
      <alignment horizontal="center" vertical="center"/>
    </xf>
    <xf numFmtId="0" fontId="9" fillId="3" borderId="6"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3" fontId="9" fillId="0" borderId="0" xfId="0" applyNumberFormat="1" applyFont="1" applyAlignment="1">
      <alignment vertical="center"/>
    </xf>
    <xf numFmtId="0" fontId="9" fillId="2" borderId="6" xfId="0" applyFont="1" applyFill="1" applyBorder="1" applyAlignment="1">
      <alignment horizontal="center" vertical="center"/>
    </xf>
    <xf numFmtId="0" fontId="16" fillId="2" borderId="3"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3" fontId="9" fillId="0" borderId="8" xfId="0" applyNumberFormat="1" applyFont="1" applyBorder="1" applyAlignment="1">
      <alignment horizontal="right" vertical="center" shrinkToFit="1"/>
    </xf>
    <xf numFmtId="176" fontId="9" fillId="0" borderId="11" xfId="3" applyNumberFormat="1" applyFont="1" applyBorder="1" applyAlignment="1">
      <alignment vertical="center" shrinkToFit="1"/>
    </xf>
    <xf numFmtId="176" fontId="9" fillId="0" borderId="12" xfId="0" applyNumberFormat="1" applyFont="1" applyBorder="1" applyAlignment="1">
      <alignment vertical="center" shrinkToFit="1"/>
    </xf>
    <xf numFmtId="176" fontId="9" fillId="0" borderId="12" xfId="0" applyNumberFormat="1" applyFont="1" applyBorder="1" applyAlignment="1">
      <alignment horizontal="right" vertical="center" shrinkToFit="1"/>
    </xf>
    <xf numFmtId="176" fontId="9" fillId="0" borderId="12" xfId="3" applyNumberFormat="1" applyFont="1" applyBorder="1" applyAlignment="1">
      <alignment horizontal="right" vertical="center" shrinkToFit="1"/>
    </xf>
    <xf numFmtId="176" fontId="9" fillId="0" borderId="17" xfId="3" applyNumberFormat="1" applyFont="1" applyBorder="1" applyAlignment="1">
      <alignment vertical="center" shrinkToFit="1"/>
    </xf>
    <xf numFmtId="176" fontId="9" fillId="0" borderId="0" xfId="0" applyNumberFormat="1" applyFont="1" applyAlignment="1">
      <alignment vertical="center" shrinkToFit="1"/>
    </xf>
    <xf numFmtId="176" fontId="9" fillId="0" borderId="0" xfId="0" applyNumberFormat="1" applyFont="1" applyAlignment="1">
      <alignment horizontal="right" vertical="center" shrinkToFit="1"/>
    </xf>
    <xf numFmtId="176" fontId="9" fillId="0" borderId="0" xfId="3" applyNumberFormat="1" applyFont="1" applyBorder="1" applyAlignment="1">
      <alignment horizontal="right" vertical="center" shrinkToFit="1"/>
    </xf>
    <xf numFmtId="3" fontId="15" fillId="0" borderId="0" xfId="0" applyNumberFormat="1" applyFont="1" applyAlignment="1">
      <alignment vertical="center"/>
    </xf>
    <xf numFmtId="176" fontId="9" fillId="0" borderId="0" xfId="2" applyNumberFormat="1" applyFont="1" applyAlignment="1">
      <alignment horizontal="right" vertical="center" shrinkToFit="1"/>
    </xf>
    <xf numFmtId="176" fontId="9" fillId="0" borderId="0" xfId="2" applyNumberFormat="1" applyFont="1" applyAlignment="1">
      <alignment vertical="center" shrinkToFit="1"/>
    </xf>
    <xf numFmtId="3" fontId="12" fillId="0" borderId="15" xfId="0" applyNumberFormat="1" applyFont="1" applyBorder="1" applyAlignment="1">
      <alignment horizontal="right" vertical="center" shrinkToFit="1"/>
    </xf>
    <xf numFmtId="176" fontId="13" fillId="0" borderId="14" xfId="3" applyNumberFormat="1" applyFont="1" applyFill="1" applyBorder="1" applyAlignment="1">
      <alignment vertical="center" shrinkToFit="1"/>
    </xf>
    <xf numFmtId="176" fontId="13" fillId="0" borderId="15" xfId="3" applyNumberFormat="1" applyFont="1" applyFill="1" applyBorder="1" applyAlignment="1">
      <alignment vertical="center" shrinkToFit="1"/>
    </xf>
    <xf numFmtId="176" fontId="13" fillId="0" borderId="15" xfId="2" applyNumberFormat="1" applyFont="1" applyBorder="1" applyAlignment="1">
      <alignment horizontal="right" vertical="center" shrinkToFit="1"/>
    </xf>
    <xf numFmtId="176" fontId="13" fillId="0" borderId="15" xfId="3" applyNumberFormat="1" applyFont="1" applyFill="1" applyBorder="1" applyAlignment="1">
      <alignment horizontal="right" vertical="center" shrinkToFit="1"/>
    </xf>
    <xf numFmtId="3" fontId="15"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3" applyNumberFormat="1" applyFont="1" applyBorder="1" applyAlignment="1">
      <alignment horizontal="right" vertical="center"/>
    </xf>
    <xf numFmtId="41" fontId="22" fillId="0" borderId="0" xfId="3" applyNumberFormat="1" applyFont="1" applyBorder="1" applyAlignment="1">
      <alignment horizontal="right" vertical="center"/>
    </xf>
    <xf numFmtId="41" fontId="21" fillId="0" borderId="0" xfId="3" applyNumberFormat="1" applyFont="1" applyBorder="1" applyAlignment="1">
      <alignment horizontal="right" vertical="center"/>
    </xf>
    <xf numFmtId="0" fontId="9" fillId="0" borderId="0" xfId="2" applyFont="1" applyAlignment="1">
      <alignment vertical="center" shrinkToFit="1"/>
    </xf>
    <xf numFmtId="0" fontId="9" fillId="2"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6" fillId="3" borderId="11" xfId="0" applyFont="1" applyFill="1" applyBorder="1" applyAlignment="1">
      <alignment horizontal="center" vertical="center" wrapText="1" shrinkToFit="1"/>
    </xf>
    <xf numFmtId="0" fontId="16" fillId="3" borderId="2"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6" fillId="3" borderId="14"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16" fillId="0" borderId="0" xfId="0" applyFont="1" applyAlignment="1">
      <alignment horizontal="center" vertical="center" wrapText="1" shrinkToFit="1"/>
    </xf>
    <xf numFmtId="0" fontId="16" fillId="2" borderId="4" xfId="0" applyFont="1" applyFill="1" applyBorder="1" applyAlignment="1">
      <alignment horizontal="center" vertical="center" wrapText="1" shrinkToFit="1"/>
    </xf>
    <xf numFmtId="3" fontId="9" fillId="0" borderId="2" xfId="0" applyNumberFormat="1" applyFont="1" applyBorder="1" applyAlignment="1">
      <alignment horizontal="right" vertical="center"/>
    </xf>
    <xf numFmtId="3" fontId="9" fillId="0" borderId="8" xfId="0" applyNumberFormat="1" applyFont="1" applyBorder="1" applyAlignment="1">
      <alignment horizontal="right" vertical="center"/>
    </xf>
    <xf numFmtId="176" fontId="12" fillId="0" borderId="0" xfId="2" applyNumberFormat="1" applyFont="1" applyAlignment="1">
      <alignment horizontal="right" vertical="center" shrinkToFit="1"/>
    </xf>
    <xf numFmtId="3" fontId="12" fillId="0" borderId="15" xfId="0" applyNumberFormat="1" applyFont="1" applyBorder="1" applyAlignment="1">
      <alignment horizontal="right" vertical="center"/>
    </xf>
    <xf numFmtId="176" fontId="13" fillId="0" borderId="14" xfId="2" applyNumberFormat="1" applyFont="1" applyBorder="1" applyAlignment="1">
      <alignment horizontal="right" vertical="center" shrinkToFit="1"/>
    </xf>
    <xf numFmtId="0" fontId="24" fillId="0" borderId="0" xfId="0" applyFont="1" applyAlignment="1">
      <alignment vertical="center"/>
    </xf>
    <xf numFmtId="0" fontId="9" fillId="0" borderId="0" xfId="0" applyFont="1" applyAlignment="1">
      <alignment vertical="center" shrinkToFit="1"/>
    </xf>
    <xf numFmtId="0" fontId="26" fillId="0" borderId="0" xfId="0" applyFont="1" applyAlignment="1">
      <alignment vertical="center"/>
    </xf>
    <xf numFmtId="0" fontId="11" fillId="0" borderId="0" xfId="0" applyFont="1" applyAlignment="1">
      <alignment vertical="center" shrinkToFit="1"/>
    </xf>
    <xf numFmtId="0" fontId="19" fillId="0" borderId="0" xfId="0" applyFont="1" applyAlignment="1">
      <alignment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5"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5" xfId="2" applyFont="1" applyFill="1" applyBorder="1" applyAlignment="1">
      <alignment horizontal="center" vertical="center"/>
    </xf>
    <xf numFmtId="0" fontId="16" fillId="2" borderId="19" xfId="2" applyFont="1" applyFill="1" applyBorder="1" applyAlignment="1">
      <alignment horizontal="center" vertical="center"/>
    </xf>
    <xf numFmtId="0" fontId="9" fillId="2" borderId="11" xfId="2" applyFont="1" applyFill="1" applyBorder="1" applyAlignment="1">
      <alignment horizontal="center" vertical="center"/>
    </xf>
    <xf numFmtId="0" fontId="16" fillId="2" borderId="20" xfId="2" applyFont="1" applyFill="1" applyBorder="1" applyAlignment="1">
      <alignment horizontal="center" vertical="center"/>
    </xf>
    <xf numFmtId="0" fontId="12" fillId="2" borderId="11" xfId="2" applyFont="1" applyFill="1" applyBorder="1" applyAlignment="1">
      <alignment horizontal="center" vertical="center"/>
    </xf>
    <xf numFmtId="0" fontId="27" fillId="2" borderId="20" xfId="2" applyFont="1" applyFill="1" applyBorder="1" applyAlignment="1">
      <alignment horizontal="center" vertical="center"/>
    </xf>
    <xf numFmtId="0" fontId="15" fillId="0" borderId="0" xfId="0" applyFont="1" applyAlignment="1">
      <alignment vertical="center"/>
    </xf>
    <xf numFmtId="0" fontId="9" fillId="0" borderId="8" xfId="2" applyFont="1" applyBorder="1" applyAlignment="1">
      <alignment horizontal="center" vertical="center"/>
    </xf>
    <xf numFmtId="0" fontId="9" fillId="0" borderId="21" xfId="2" applyFont="1" applyBorder="1" applyAlignment="1">
      <alignment vertical="center"/>
    </xf>
    <xf numFmtId="0" fontId="9" fillId="0" borderId="20" xfId="2" applyFont="1" applyBorder="1" applyAlignment="1">
      <alignment vertical="center"/>
    </xf>
    <xf numFmtId="0" fontId="9" fillId="0" borderId="22" xfId="2" applyFont="1" applyBorder="1" applyAlignment="1">
      <alignment vertical="center"/>
    </xf>
    <xf numFmtId="0" fontId="9" fillId="0" borderId="23" xfId="2" applyFont="1" applyBorder="1" applyAlignment="1">
      <alignment vertical="center"/>
    </xf>
    <xf numFmtId="0" fontId="12" fillId="0" borderId="22" xfId="2" applyFont="1" applyBorder="1" applyAlignment="1">
      <alignment vertical="center"/>
    </xf>
    <xf numFmtId="0" fontId="12" fillId="0" borderId="23" xfId="2" applyFont="1" applyBorder="1" applyAlignment="1">
      <alignment vertical="center"/>
    </xf>
    <xf numFmtId="0" fontId="9" fillId="0" borderId="24" xfId="2" applyFont="1" applyBorder="1" applyAlignment="1">
      <alignment horizontal="center" vertical="center"/>
    </xf>
    <xf numFmtId="0" fontId="9" fillId="0" borderId="25" xfId="2" applyFont="1" applyBorder="1" applyAlignment="1">
      <alignment vertical="center"/>
    </xf>
    <xf numFmtId="0" fontId="9" fillId="0" borderId="26" xfId="2" applyFont="1" applyBorder="1" applyAlignment="1">
      <alignment vertical="center"/>
    </xf>
    <xf numFmtId="0" fontId="9" fillId="0" borderId="27" xfId="2" applyFont="1" applyBorder="1" applyAlignment="1">
      <alignment vertical="center"/>
    </xf>
    <xf numFmtId="0" fontId="12" fillId="0" borderId="25" xfId="2" applyFont="1" applyBorder="1" applyAlignment="1">
      <alignment vertical="center"/>
    </xf>
    <xf numFmtId="0" fontId="12" fillId="0" borderId="27" xfId="2" applyFont="1" applyBorder="1" applyAlignment="1">
      <alignment vertical="center"/>
    </xf>
    <xf numFmtId="0" fontId="9" fillId="0" borderId="25" xfId="2" applyFont="1" applyBorder="1" applyAlignment="1">
      <alignment vertical="center" wrapText="1"/>
    </xf>
    <xf numFmtId="0" fontId="12" fillId="0" borderId="25" xfId="2" applyFont="1" applyBorder="1" applyAlignment="1">
      <alignment vertical="center" wrapText="1"/>
    </xf>
    <xf numFmtId="0" fontId="9" fillId="0" borderId="25" xfId="2" applyFont="1" applyBorder="1" applyAlignment="1">
      <alignment vertical="center" shrinkToFit="1"/>
    </xf>
    <xf numFmtId="0" fontId="12" fillId="0" borderId="25" xfId="2" applyFont="1" applyBorder="1" applyAlignment="1">
      <alignment vertical="center" shrinkToFit="1"/>
    </xf>
    <xf numFmtId="0" fontId="9" fillId="0" borderId="28" xfId="2" applyFont="1" applyBorder="1" applyAlignment="1">
      <alignment vertical="center"/>
    </xf>
    <xf numFmtId="0" fontId="9" fillId="0" borderId="29" xfId="2" applyFont="1" applyBorder="1" applyAlignment="1">
      <alignment vertical="center" wrapText="1"/>
    </xf>
    <xf numFmtId="0" fontId="12" fillId="0" borderId="29" xfId="2" applyFont="1" applyBorder="1" applyAlignment="1">
      <alignment vertical="center" wrapText="1"/>
    </xf>
    <xf numFmtId="0" fontId="12" fillId="0" borderId="28" xfId="2" applyFont="1" applyBorder="1" applyAlignment="1">
      <alignment vertical="center"/>
    </xf>
    <xf numFmtId="0" fontId="9" fillId="0" borderId="30" xfId="2" applyFont="1" applyBorder="1" applyAlignment="1">
      <alignment vertical="center"/>
    </xf>
    <xf numFmtId="0" fontId="9" fillId="0" borderId="30" xfId="2" applyFont="1" applyBorder="1" applyAlignment="1">
      <alignment vertical="center" wrapText="1"/>
    </xf>
    <xf numFmtId="0" fontId="12" fillId="0" borderId="30" xfId="2" applyFont="1" applyBorder="1" applyAlignment="1">
      <alignment vertical="center" wrapText="1"/>
    </xf>
    <xf numFmtId="0" fontId="12" fillId="0" borderId="0" xfId="2" applyFont="1" applyAlignment="1">
      <alignment vertical="center"/>
    </xf>
    <xf numFmtId="0" fontId="9" fillId="0" borderId="31" xfId="2" applyFont="1" applyBorder="1" applyAlignment="1">
      <alignment horizontal="center" vertical="center"/>
    </xf>
    <xf numFmtId="0" fontId="9" fillId="0" borderId="32" xfId="2" applyFont="1" applyBorder="1" applyAlignment="1">
      <alignment vertical="center"/>
    </xf>
    <xf numFmtId="0" fontId="9" fillId="0" borderId="29" xfId="2" applyFont="1" applyBorder="1" applyAlignment="1">
      <alignment vertical="center"/>
    </xf>
    <xf numFmtId="0" fontId="12" fillId="0" borderId="32" xfId="2" applyFont="1" applyBorder="1" applyAlignment="1">
      <alignment vertical="center"/>
    </xf>
    <xf numFmtId="0" fontId="9" fillId="0" borderId="33" xfId="2" applyFont="1" applyBorder="1" applyAlignment="1">
      <alignment horizontal="center" vertical="center"/>
    </xf>
    <xf numFmtId="0" fontId="9" fillId="0" borderId="34" xfId="2" applyFont="1" applyBorder="1" applyAlignment="1">
      <alignment vertical="center"/>
    </xf>
    <xf numFmtId="0" fontId="9" fillId="0" borderId="35" xfId="2" applyFont="1" applyBorder="1" applyAlignment="1">
      <alignment vertical="center"/>
    </xf>
    <xf numFmtId="0" fontId="9" fillId="0" borderId="33" xfId="2" applyFont="1" applyBorder="1" applyAlignment="1">
      <alignment vertical="center"/>
    </xf>
    <xf numFmtId="0" fontId="9" fillId="0" borderId="36" xfId="2" applyFont="1" applyBorder="1" applyAlignment="1">
      <alignment vertical="center"/>
    </xf>
    <xf numFmtId="0" fontId="12" fillId="0" borderId="34" xfId="2" applyFont="1" applyBorder="1" applyAlignment="1">
      <alignment vertical="center"/>
    </xf>
    <xf numFmtId="0" fontId="12" fillId="0" borderId="36" xfId="2" applyFont="1" applyBorder="1" applyAlignment="1">
      <alignment vertical="center"/>
    </xf>
    <xf numFmtId="0" fontId="9" fillId="0" borderId="37" xfId="2" applyFont="1" applyBorder="1" applyAlignment="1">
      <alignment vertical="center"/>
    </xf>
    <xf numFmtId="0" fontId="12" fillId="0" borderId="30" xfId="2" applyFont="1" applyBorder="1" applyAlignment="1">
      <alignment vertical="center"/>
    </xf>
    <xf numFmtId="0" fontId="9" fillId="0" borderId="6" xfId="2" applyFont="1" applyBorder="1" applyAlignment="1">
      <alignment vertical="center"/>
    </xf>
    <xf numFmtId="0" fontId="9" fillId="0" borderId="38" xfId="2" applyFont="1" applyBorder="1" applyAlignment="1">
      <alignment vertical="center"/>
    </xf>
    <xf numFmtId="0" fontId="9" fillId="0" borderId="39" xfId="2" applyFont="1" applyBorder="1" applyAlignment="1">
      <alignment vertical="center"/>
    </xf>
    <xf numFmtId="0" fontId="9" fillId="0" borderId="15" xfId="2" applyFont="1" applyBorder="1" applyAlignment="1">
      <alignment vertical="center"/>
    </xf>
    <xf numFmtId="0" fontId="12" fillId="0" borderId="38" xfId="2" applyFont="1" applyBorder="1" applyAlignment="1">
      <alignment vertical="center"/>
    </xf>
    <xf numFmtId="0" fontId="12" fillId="0" borderId="15" xfId="2" applyFont="1" applyBorder="1" applyAlignment="1">
      <alignment vertical="center"/>
    </xf>
    <xf numFmtId="0" fontId="30" fillId="0" borderId="0" xfId="1" applyFont="1" applyFill="1" applyAlignment="1" applyProtection="1">
      <alignment vertical="center"/>
    </xf>
    <xf numFmtId="0" fontId="31" fillId="0" borderId="0" xfId="0" applyFont="1" applyAlignment="1">
      <alignment vertical="center"/>
    </xf>
    <xf numFmtId="0" fontId="32" fillId="0" borderId="0" xfId="0" applyFont="1" applyAlignment="1">
      <alignment vertical="center"/>
    </xf>
    <xf numFmtId="0" fontId="33" fillId="4" borderId="0" xfId="1" applyFont="1" applyFill="1" applyBorder="1" applyAlignment="1" applyProtection="1">
      <alignment vertical="center"/>
    </xf>
    <xf numFmtId="0" fontId="33" fillId="0" borderId="15" xfId="1" applyFont="1" applyFill="1" applyBorder="1" applyAlignment="1" applyProtection="1">
      <alignment vertical="center"/>
    </xf>
    <xf numFmtId="0" fontId="11" fillId="0" borderId="0" xfId="0" applyFont="1" applyAlignment="1">
      <alignment vertical="center"/>
    </xf>
    <xf numFmtId="0" fontId="11" fillId="0" borderId="0" xfId="0" applyFont="1" applyAlignment="1">
      <alignment horizontal="right" vertical="center"/>
    </xf>
    <xf numFmtId="0" fontId="11" fillId="2" borderId="5" xfId="0" applyFont="1" applyFill="1" applyBorder="1" applyAlignment="1">
      <alignment horizontal="centerContinuous" vertical="center"/>
    </xf>
    <xf numFmtId="0" fontId="11" fillId="2" borderId="4" xfId="0" applyFont="1" applyFill="1" applyBorder="1" applyAlignment="1">
      <alignment horizontal="centerContinuous" vertical="center"/>
    </xf>
    <xf numFmtId="0" fontId="11" fillId="2" borderId="7"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0" borderId="12" xfId="0" applyFont="1" applyBorder="1" applyAlignment="1">
      <alignment horizontal="right" vertical="center"/>
    </xf>
    <xf numFmtId="0" fontId="11" fillId="0" borderId="2" xfId="0" applyFont="1" applyBorder="1" applyAlignment="1">
      <alignment horizontal="right" vertical="center"/>
    </xf>
    <xf numFmtId="176" fontId="11" fillId="0" borderId="12" xfId="3" applyNumberFormat="1" applyFont="1" applyBorder="1" applyAlignment="1">
      <alignment horizontal="right" vertical="center" shrinkToFit="1"/>
    </xf>
    <xf numFmtId="177" fontId="11" fillId="0" borderId="12" xfId="3" applyNumberFormat="1" applyFont="1" applyBorder="1" applyAlignment="1">
      <alignment horizontal="right" vertical="center" shrinkToFit="1"/>
    </xf>
    <xf numFmtId="0" fontId="11" fillId="0" borderId="0" xfId="0" applyFont="1" applyAlignment="1">
      <alignment horizontal="right" vertical="center"/>
    </xf>
    <xf numFmtId="0" fontId="11" fillId="0" borderId="8" xfId="0" applyFont="1" applyBorder="1" applyAlignment="1">
      <alignment horizontal="right" vertical="center"/>
    </xf>
    <xf numFmtId="176" fontId="11" fillId="0" borderId="0" xfId="3" applyNumberFormat="1" applyFont="1" applyBorder="1" applyAlignment="1">
      <alignment horizontal="right" vertical="center" shrinkToFit="1"/>
    </xf>
    <xf numFmtId="177" fontId="11" fillId="0" borderId="0" xfId="3" applyNumberFormat="1" applyFont="1" applyBorder="1" applyAlignment="1">
      <alignment horizontal="right" vertical="center" shrinkToFit="1"/>
    </xf>
    <xf numFmtId="0" fontId="34" fillId="0" borderId="0" xfId="0" applyFont="1" applyAlignment="1">
      <alignment vertical="center"/>
    </xf>
    <xf numFmtId="0" fontId="13" fillId="0" borderId="15" xfId="0" applyFont="1" applyBorder="1" applyAlignment="1">
      <alignment horizontal="right" vertical="center"/>
    </xf>
    <xf numFmtId="176" fontId="13" fillId="0" borderId="18" xfId="3" applyNumberFormat="1" applyFont="1" applyBorder="1" applyAlignment="1">
      <alignment horizontal="right" vertical="center" shrinkToFit="1"/>
    </xf>
    <xf numFmtId="176" fontId="13" fillId="0" borderId="9" xfId="3" applyNumberFormat="1" applyFont="1" applyBorder="1" applyAlignment="1">
      <alignment horizontal="right" vertical="center" shrinkToFit="1"/>
    </xf>
    <xf numFmtId="177" fontId="13" fillId="0" borderId="9" xfId="3" applyNumberFormat="1" applyFont="1" applyBorder="1" applyAlignment="1">
      <alignment horizontal="right" vertical="center" shrinkToFit="1"/>
    </xf>
    <xf numFmtId="0" fontId="33" fillId="0" borderId="0" xfId="1" applyFont="1" applyAlignment="1" applyProtection="1">
      <alignment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3" fillId="2" borderId="3" xfId="0" applyFont="1" applyFill="1" applyBorder="1" applyAlignment="1">
      <alignment horizontal="center" vertical="center" shrinkToFit="1"/>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176" fontId="11" fillId="0" borderId="0" xfId="3" applyNumberFormat="1" applyFont="1" applyAlignment="1">
      <alignment vertical="center" shrinkToFit="1"/>
    </xf>
    <xf numFmtId="176" fontId="13" fillId="0" borderId="0" xfId="3" applyNumberFormat="1" applyFont="1" applyAlignment="1">
      <alignment vertical="center" shrinkToFit="1"/>
    </xf>
    <xf numFmtId="0" fontId="11" fillId="0" borderId="15" xfId="0" applyFont="1" applyBorder="1" applyAlignment="1">
      <alignment horizontal="center" vertical="center"/>
    </xf>
    <xf numFmtId="0" fontId="11" fillId="0" borderId="8"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textRotation="255"/>
    </xf>
    <xf numFmtId="0" fontId="11" fillId="0" borderId="10" xfId="0" applyFont="1" applyBorder="1" applyAlignment="1">
      <alignment horizontal="center" vertical="center" textRotation="255"/>
    </xf>
    <xf numFmtId="176" fontId="11" fillId="0" borderId="0" xfId="3" applyNumberFormat="1" applyFont="1" applyBorder="1" applyAlignment="1">
      <alignment vertical="center" shrinkToFit="1"/>
    </xf>
    <xf numFmtId="176" fontId="13" fillId="0" borderId="0" xfId="3" applyNumberFormat="1" applyFont="1" applyBorder="1" applyAlignment="1">
      <alignment vertical="center" shrinkToFit="1"/>
    </xf>
    <xf numFmtId="0" fontId="11" fillId="0" borderId="8"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40" xfId="0" applyFont="1" applyBorder="1" applyAlignment="1">
      <alignment horizontal="center" vertical="center" textRotation="255" shrinkToFit="1"/>
    </xf>
    <xf numFmtId="0" fontId="11" fillId="0" borderId="40" xfId="0" applyFont="1" applyBorder="1" applyAlignment="1">
      <alignment horizontal="center" vertical="center"/>
    </xf>
    <xf numFmtId="0" fontId="11" fillId="0" borderId="41" xfId="0" applyFont="1" applyBorder="1" applyAlignment="1">
      <alignment horizontal="center" vertical="center" textRotation="255" shrinkToFit="1"/>
    </xf>
    <xf numFmtId="0" fontId="11" fillId="0" borderId="41" xfId="0" applyFont="1" applyBorder="1" applyAlignment="1">
      <alignment horizontal="center" vertical="center"/>
    </xf>
    <xf numFmtId="0" fontId="11" fillId="0" borderId="11"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14" xfId="0" applyFont="1" applyBorder="1" applyAlignment="1">
      <alignment horizontal="center" vertical="center" textRotation="255"/>
    </xf>
    <xf numFmtId="0" fontId="11" fillId="0" borderId="16" xfId="0" applyFont="1" applyBorder="1" applyAlignment="1">
      <alignment horizontal="center" vertical="center"/>
    </xf>
    <xf numFmtId="0" fontId="11" fillId="0" borderId="5"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35" fillId="0" borderId="5" xfId="0" applyFont="1" applyBorder="1" applyAlignment="1">
      <alignment horizontal="center" vertical="center" wrapText="1"/>
    </xf>
    <xf numFmtId="0" fontId="35" fillId="0" borderId="5" xfId="0" applyFont="1" applyBorder="1" applyAlignment="1">
      <alignment horizontal="center" vertical="center"/>
    </xf>
    <xf numFmtId="0" fontId="35" fillId="0" borderId="4" xfId="0" applyFont="1" applyBorder="1" applyAlignment="1">
      <alignment horizontal="center" vertical="center"/>
    </xf>
    <xf numFmtId="178" fontId="11" fillId="0" borderId="15" xfId="0" quotePrefix="1" applyNumberFormat="1" applyFont="1" applyBorder="1" applyAlignment="1">
      <alignment vertical="center" shrinkToFit="1"/>
    </xf>
    <xf numFmtId="178" fontId="11" fillId="0" borderId="15" xfId="2" quotePrefix="1" applyNumberFormat="1" applyFont="1" applyBorder="1" applyAlignment="1">
      <alignment vertical="center" shrinkToFit="1"/>
    </xf>
    <xf numFmtId="178" fontId="13" fillId="0" borderId="9" xfId="2" quotePrefix="1" applyNumberFormat="1" applyFont="1" applyBorder="1" applyAlignment="1">
      <alignment vertical="center" shrinkToFit="1"/>
    </xf>
    <xf numFmtId="0" fontId="31" fillId="0" borderId="0" xfId="0" applyFont="1" applyAlignment="1">
      <alignment horizontal="center" vertical="center"/>
    </xf>
    <xf numFmtId="0" fontId="11" fillId="3" borderId="1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Continuous" vertical="center" shrinkToFit="1"/>
    </xf>
    <xf numFmtId="0" fontId="11" fillId="3" borderId="5" xfId="0" applyFont="1" applyFill="1" applyBorder="1" applyAlignment="1">
      <alignment horizontal="centerContinuous" vertical="center" shrinkToFit="1"/>
    </xf>
    <xf numFmtId="0" fontId="11" fillId="3" borderId="4" xfId="0" applyFont="1" applyFill="1" applyBorder="1" applyAlignment="1">
      <alignment horizontal="centerContinuous" vertical="center" shrinkToFit="1"/>
    </xf>
    <xf numFmtId="0" fontId="11" fillId="3" borderId="11" xfId="0" applyFont="1" applyFill="1" applyBorder="1" applyAlignment="1">
      <alignment horizontal="center" vertical="center" shrinkToFit="1"/>
    </xf>
    <xf numFmtId="0" fontId="11" fillId="3" borderId="1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176" fontId="11" fillId="0" borderId="12" xfId="0" applyNumberFormat="1" applyFont="1" applyBorder="1" applyAlignment="1">
      <alignment horizontal="right" vertical="center" shrinkToFit="1"/>
    </xf>
    <xf numFmtId="176" fontId="11" fillId="0" borderId="12" xfId="3" applyNumberFormat="1" applyFont="1" applyBorder="1" applyAlignment="1">
      <alignment vertical="center" shrinkToFit="1"/>
    </xf>
    <xf numFmtId="177" fontId="11" fillId="0" borderId="12" xfId="0" applyNumberFormat="1" applyFont="1" applyBorder="1" applyAlignment="1">
      <alignment horizontal="right" vertical="center" shrinkToFit="1"/>
    </xf>
    <xf numFmtId="176" fontId="11" fillId="0" borderId="0" xfId="0" applyNumberFormat="1" applyFont="1" applyAlignment="1">
      <alignment horizontal="right" vertical="center" shrinkToFit="1"/>
    </xf>
    <xf numFmtId="177" fontId="11" fillId="0" borderId="0" xfId="0" applyNumberFormat="1" applyFont="1" applyAlignment="1">
      <alignment horizontal="right" vertical="center" shrinkToFit="1"/>
    </xf>
    <xf numFmtId="176" fontId="11" fillId="0" borderId="0" xfId="2" applyNumberFormat="1" applyFont="1" applyAlignment="1">
      <alignment horizontal="right" vertical="center" shrinkToFit="1"/>
    </xf>
    <xf numFmtId="176" fontId="11" fillId="0" borderId="0" xfId="3" applyNumberFormat="1" applyFont="1" applyFill="1" applyBorder="1" applyAlignment="1">
      <alignment vertical="center" shrinkToFit="1"/>
    </xf>
    <xf numFmtId="177" fontId="11" fillId="0" borderId="0" xfId="2" applyNumberFormat="1" applyFont="1" applyAlignment="1">
      <alignment horizontal="right" vertical="center" shrinkToFit="1"/>
    </xf>
    <xf numFmtId="176" fontId="13" fillId="0" borderId="18" xfId="2" applyNumberFormat="1" applyFont="1" applyBorder="1" applyAlignment="1">
      <alignment horizontal="right" vertical="center" shrinkToFit="1"/>
    </xf>
    <xf numFmtId="176" fontId="13" fillId="0" borderId="9" xfId="2" applyNumberFormat="1" applyFont="1" applyBorder="1" applyAlignment="1">
      <alignment horizontal="right" vertical="center" shrinkToFit="1"/>
    </xf>
    <xf numFmtId="176" fontId="13" fillId="0" borderId="9" xfId="3" applyNumberFormat="1" applyFont="1" applyFill="1" applyBorder="1" applyAlignment="1">
      <alignment vertical="center" shrinkToFit="1"/>
    </xf>
    <xf numFmtId="177" fontId="13" fillId="0" borderId="9" xfId="2" applyNumberFormat="1" applyFont="1" applyBorder="1" applyAlignment="1">
      <alignment horizontal="right" vertical="center" shrinkToFit="1"/>
    </xf>
    <xf numFmtId="0" fontId="11" fillId="0" borderId="0" xfId="2" applyFont="1" applyAlignment="1">
      <alignment vertical="center"/>
    </xf>
    <xf numFmtId="0" fontId="11" fillId="0" borderId="15" xfId="2" applyFont="1" applyBorder="1" applyAlignment="1">
      <alignment horizontal="right" vertical="center"/>
    </xf>
    <xf numFmtId="0" fontId="11" fillId="3" borderId="1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2" applyFont="1" applyFill="1" applyBorder="1" applyAlignment="1">
      <alignment horizontal="center" vertical="center" shrinkToFit="1"/>
    </xf>
    <xf numFmtId="0" fontId="11" fillId="3" borderId="5" xfId="2" applyFont="1" applyFill="1" applyBorder="1" applyAlignment="1">
      <alignment horizontal="center" vertical="center" shrinkToFit="1"/>
    </xf>
    <xf numFmtId="0" fontId="11" fillId="3" borderId="0" xfId="0" applyFont="1" applyFill="1" applyAlignment="1">
      <alignment horizontal="center" vertical="center" wrapText="1"/>
    </xf>
    <xf numFmtId="0" fontId="11" fillId="3" borderId="8" xfId="0" applyFont="1" applyFill="1" applyBorder="1" applyAlignment="1">
      <alignment horizontal="center" vertical="center" wrapText="1"/>
    </xf>
    <xf numFmtId="0" fontId="11" fillId="3" borderId="11" xfId="2" applyFont="1" applyFill="1" applyBorder="1" applyAlignment="1">
      <alignment horizontal="center" vertical="center" shrinkToFit="1"/>
    </xf>
    <xf numFmtId="0" fontId="11" fillId="3" borderId="2" xfId="2" applyFont="1" applyFill="1" applyBorder="1" applyAlignment="1">
      <alignment horizontal="center" vertical="center" shrinkToFit="1"/>
    </xf>
    <xf numFmtId="0" fontId="11" fillId="3" borderId="12" xfId="2" applyFont="1" applyFill="1" applyBorder="1" applyAlignment="1">
      <alignment horizontal="center" vertical="center" shrinkToFit="1"/>
    </xf>
    <xf numFmtId="0" fontId="11" fillId="3" borderId="14" xfId="2" applyFont="1" applyFill="1" applyBorder="1" applyAlignment="1">
      <alignment horizontal="center" vertical="center" shrinkToFit="1"/>
    </xf>
    <xf numFmtId="0" fontId="11" fillId="3" borderId="6" xfId="2" applyFont="1" applyFill="1" applyBorder="1" applyAlignment="1">
      <alignment horizontal="center" vertical="center" shrinkToFit="1"/>
    </xf>
    <xf numFmtId="0" fontId="11" fillId="3" borderId="15" xfId="2" applyFont="1" applyFill="1" applyBorder="1" applyAlignment="1">
      <alignment horizontal="center" vertical="center" shrinkToFit="1"/>
    </xf>
    <xf numFmtId="0" fontId="11" fillId="3" borderId="1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2" applyFont="1" applyFill="1" applyBorder="1" applyAlignment="1">
      <alignment horizontal="center" vertical="center" shrinkToFit="1"/>
    </xf>
    <xf numFmtId="0" fontId="11" fillId="3" borderId="7" xfId="2" applyFont="1" applyFill="1" applyBorder="1" applyAlignment="1">
      <alignment horizontal="center" vertical="center" shrinkToFit="1"/>
    </xf>
    <xf numFmtId="0" fontId="11" fillId="3" borderId="3" xfId="2" applyFont="1" applyFill="1" applyBorder="1" applyAlignment="1">
      <alignment horizontal="center" vertical="center" shrinkToFit="1"/>
    </xf>
    <xf numFmtId="176" fontId="11" fillId="0" borderId="11" xfId="3" applyNumberFormat="1" applyFont="1" applyBorder="1" applyAlignment="1">
      <alignment vertical="center" shrinkToFit="1"/>
    </xf>
    <xf numFmtId="176" fontId="11" fillId="0" borderId="12" xfId="2" applyNumberFormat="1" applyFont="1" applyBorder="1" applyAlignment="1">
      <alignment horizontal="right" vertical="center" shrinkToFit="1"/>
    </xf>
    <xf numFmtId="176" fontId="11" fillId="0" borderId="17" xfId="3" applyNumberFormat="1" applyFont="1" applyBorder="1" applyAlignment="1">
      <alignment vertical="center" shrinkToFit="1"/>
    </xf>
    <xf numFmtId="176" fontId="13" fillId="0" borderId="18" xfId="3" applyNumberFormat="1" applyFont="1" applyBorder="1" applyAlignment="1">
      <alignment vertical="center" shrinkToFit="1"/>
    </xf>
    <xf numFmtId="176" fontId="13" fillId="0" borderId="9" xfId="3" applyNumberFormat="1" applyFont="1" applyBorder="1" applyAlignment="1">
      <alignment vertical="center" shrinkToFit="1"/>
    </xf>
    <xf numFmtId="38" fontId="11" fillId="0" borderId="0" xfId="3" applyFont="1" applyAlignment="1">
      <alignment vertical="center"/>
    </xf>
    <xf numFmtId="0" fontId="11" fillId="0" borderId="0" xfId="0" applyFont="1" applyAlignment="1">
      <alignment horizontal="center" vertical="center"/>
    </xf>
    <xf numFmtId="38" fontId="11" fillId="0" borderId="0" xfId="3" applyFont="1" applyBorder="1" applyAlignment="1">
      <alignment vertical="center"/>
    </xf>
  </cellXfs>
  <cellStyles count="4">
    <cellStyle name="ハイパーリンク" xfId="1" builtinId="8"/>
    <cellStyle name="桁区切り 2" xfId="3" xr:uid="{8723BBCC-23BD-448B-BDF1-54F335206008}"/>
    <cellStyle name="標準" xfId="0" builtinId="0"/>
    <cellStyle name="標準 2 4" xfId="2" xr:uid="{EF8A372E-75CD-4827-8A83-668B4B336C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十大死因による死亡の割合</a:t>
            </a:r>
            <a:endParaRPr lang="en-US" altLang="ja-JP"/>
          </a:p>
          <a:p>
            <a:pPr>
              <a:defRPr/>
            </a:pPr>
            <a:r>
              <a:rPr lang="ja-JP" altLang="en-US"/>
              <a:t>（令和４年 埼玉県保健統計年報）</a:t>
            </a:r>
          </a:p>
        </c:rich>
      </c:tx>
      <c:layout>
        <c:manualLayout>
          <c:xMode val="edge"/>
          <c:yMode val="edge"/>
          <c:x val="0.29370039152345778"/>
          <c:y val="8.583689053273167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500876870029257"/>
          <c:y val="0.28633243308354578"/>
          <c:w val="0.73221474012581012"/>
          <c:h val="0.64053964268959129"/>
        </c:manualLayout>
      </c:layout>
      <c:pieChart>
        <c:varyColors val="1"/>
        <c:ser>
          <c:idx val="0"/>
          <c:order val="0"/>
          <c:dPt>
            <c:idx val="0"/>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1-FF35-4CA3-9A30-FD5DEF0D82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F35-4CA3-9A30-FD5DEF0D82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F35-4CA3-9A30-FD5DEF0D82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F35-4CA3-9A30-FD5DEF0D82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F35-4CA3-9A30-FD5DEF0D82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F35-4CA3-9A30-FD5DEF0D826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F35-4CA3-9A30-FD5DEF0D826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F35-4CA3-9A30-FD5DEF0D826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F35-4CA3-9A30-FD5DEF0D826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F35-4CA3-9A30-FD5DEF0D8269}"/>
              </c:ext>
            </c:extLst>
          </c:dPt>
          <c:dLbls>
            <c:dLbl>
              <c:idx val="0"/>
              <c:layout>
                <c:manualLayout>
                  <c:x val="1.3171776285246763E-2"/>
                  <c:y val="-9.3289369984326349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F35-4CA3-9A30-FD5DEF0D8269}"/>
                </c:ext>
              </c:extLst>
            </c:dLbl>
            <c:dLbl>
              <c:idx val="1"/>
              <c:layout>
                <c:manualLayout>
                  <c:x val="0.10015305470638514"/>
                  <c:y val="-5.02589880127560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F35-4CA3-9A30-FD5DEF0D8269}"/>
                </c:ext>
              </c:extLst>
            </c:dLbl>
            <c:dLbl>
              <c:idx val="2"/>
              <c:layout>
                <c:manualLayout>
                  <c:x val="-7.2090461734911314E-3"/>
                  <c:y val="8.3857022599347821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8236942245704271E-2"/>
                      <c:h val="9.4826444368072332E-2"/>
                    </c:manualLayout>
                  </c15:layout>
                </c:ext>
                <c:ext xmlns:c16="http://schemas.microsoft.com/office/drawing/2014/chart" uri="{C3380CC4-5D6E-409C-BE32-E72D297353CC}">
                  <c16:uniqueId val="{00000005-FF35-4CA3-9A30-FD5DEF0D8269}"/>
                </c:ext>
              </c:extLst>
            </c:dLbl>
            <c:dLbl>
              <c:idx val="3"/>
              <c:layout>
                <c:manualLayout>
                  <c:x val="-2.4629063632274455E-2"/>
                  <c:y val="-1.65945067522582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F35-4CA3-9A30-FD5DEF0D8269}"/>
                </c:ext>
              </c:extLst>
            </c:dLbl>
            <c:dLbl>
              <c:idx val="4"/>
              <c:layout>
                <c:manualLayout>
                  <c:x val="-6.0124907146135428E-2"/>
                  <c:y val="4.211824339750028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8.218952981506307E-2"/>
                      <c:h val="0.10041500568317081"/>
                    </c:manualLayout>
                  </c15:layout>
                </c:ext>
                <c:ext xmlns:c16="http://schemas.microsoft.com/office/drawing/2014/chart" uri="{C3380CC4-5D6E-409C-BE32-E72D297353CC}">
                  <c16:uniqueId val="{00000009-FF35-4CA3-9A30-FD5DEF0D8269}"/>
                </c:ext>
              </c:extLst>
            </c:dLbl>
            <c:dLbl>
              <c:idx val="5"/>
              <c:layout>
                <c:manualLayout>
                  <c:x val="-9.6803917609846274E-2"/>
                  <c:y val="-9.381363561438878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F35-4CA3-9A30-FD5DEF0D8269}"/>
                </c:ext>
              </c:extLst>
            </c:dLbl>
            <c:dLbl>
              <c:idx val="6"/>
              <c:layout>
                <c:manualLayout>
                  <c:x val="-0.10663072789817531"/>
                  <c:y val="-6.030178671145729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0175234455263672"/>
                      <c:h val="0.10280048528074158"/>
                    </c:manualLayout>
                  </c15:layout>
                </c:ext>
                <c:ext xmlns:c16="http://schemas.microsoft.com/office/drawing/2014/chart" uri="{C3380CC4-5D6E-409C-BE32-E72D297353CC}">
                  <c16:uniqueId val="{0000000D-FF35-4CA3-9A30-FD5DEF0D8269}"/>
                </c:ext>
              </c:extLst>
            </c:dLbl>
            <c:dLbl>
              <c:idx val="7"/>
              <c:layout>
                <c:manualLayout>
                  <c:x val="-4.092502673592005E-2"/>
                  <c:y val="-7.338969126059020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F35-4CA3-9A30-FD5DEF0D8269}"/>
                </c:ext>
              </c:extLst>
            </c:dLbl>
            <c:dLbl>
              <c:idx val="8"/>
              <c:layout>
                <c:manualLayout>
                  <c:x val="1.7572883828778366E-2"/>
                  <c:y val="-3.586497474662899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8.3491719005872642E-2"/>
                      <c:h val="0.10838077438417477"/>
                    </c:manualLayout>
                  </c15:layout>
                </c:ext>
                <c:ext xmlns:c16="http://schemas.microsoft.com/office/drawing/2014/chart" uri="{C3380CC4-5D6E-409C-BE32-E72D297353CC}">
                  <c16:uniqueId val="{00000011-FF35-4CA3-9A30-FD5DEF0D8269}"/>
                </c:ext>
              </c:extLst>
            </c:dLbl>
            <c:dLbl>
              <c:idx val="9"/>
              <c:layout>
                <c:manualLayout>
                  <c:x val="0.1141288704305275"/>
                  <c:y val="-3.6600040146216284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39664773781313"/>
                      <c:h val="0.13617885511484468"/>
                    </c:manualLayout>
                  </c15:layout>
                </c:ext>
                <c:ext xmlns:c16="http://schemas.microsoft.com/office/drawing/2014/chart" uri="{C3380CC4-5D6E-409C-BE32-E72D297353CC}">
                  <c16:uniqueId val="{00000013-FF35-4CA3-9A30-FD5DEF0D8269}"/>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'88'!$K$6:$K$15</c:f>
              <c:strCache>
                <c:ptCount val="10"/>
                <c:pt idx="0">
                  <c:v>悪性新生物</c:v>
                </c:pt>
                <c:pt idx="1">
                  <c:v>心疾患
（高血圧性を除く）</c:v>
                </c:pt>
                <c:pt idx="2">
                  <c:v>老衰</c:v>
                </c:pt>
                <c:pt idx="3">
                  <c:v>脳血管疾患</c:v>
                </c:pt>
                <c:pt idx="4">
                  <c:v>肺炎</c:v>
                </c:pt>
                <c:pt idx="5">
                  <c:v>不慮の事故</c:v>
                </c:pt>
                <c:pt idx="6">
                  <c:v>腎不全</c:v>
                </c:pt>
                <c:pt idx="7">
                  <c:v>肝疾患</c:v>
                </c:pt>
                <c:pt idx="8">
                  <c:v>自殺</c:v>
                </c:pt>
                <c:pt idx="9">
                  <c:v>慢性閉塞性
肺疾患</c:v>
                </c:pt>
              </c:strCache>
            </c:strRef>
          </c:cat>
          <c:val>
            <c:numRef>
              <c:f>'88'!$L$6:$L$15</c:f>
              <c:numCache>
                <c:formatCode>General</c:formatCode>
                <c:ptCount val="10"/>
                <c:pt idx="0">
                  <c:v>210</c:v>
                </c:pt>
                <c:pt idx="1">
                  <c:v>129</c:v>
                </c:pt>
                <c:pt idx="2">
                  <c:v>76</c:v>
                </c:pt>
                <c:pt idx="3">
                  <c:v>54</c:v>
                </c:pt>
                <c:pt idx="4">
                  <c:v>47</c:v>
                </c:pt>
                <c:pt idx="5">
                  <c:v>25</c:v>
                </c:pt>
                <c:pt idx="6">
                  <c:v>20</c:v>
                </c:pt>
                <c:pt idx="7">
                  <c:v>17</c:v>
                </c:pt>
                <c:pt idx="8">
                  <c:v>17</c:v>
                </c:pt>
                <c:pt idx="9">
                  <c:v>16</c:v>
                </c:pt>
              </c:numCache>
            </c:numRef>
          </c:val>
          <c:extLst>
            <c:ext xmlns:c16="http://schemas.microsoft.com/office/drawing/2014/chart" uri="{C3380CC4-5D6E-409C-BE32-E72D297353CC}">
              <c16:uniqueId val="{00000014-FF35-4CA3-9A30-FD5DEF0D826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ja-JP" altLang="ja-JP" sz="1400" b="0" i="0" u="none" strike="noStrike" kern="1200" spc="0" baseline="0">
                <a:solidFill>
                  <a:sysClr val="windowText" lastClr="000000">
                    <a:lumMod val="65000"/>
                    <a:lumOff val="35000"/>
                  </a:sysClr>
                </a:solidFill>
              </a:rPr>
              <a:t>国民健康保険加入状況</a:t>
            </a:r>
            <a:endParaRPr lang="en-US" altLang="ja-JP" sz="1400" b="0" i="0" u="none" strike="noStrike" kern="1200" spc="0" baseline="0">
              <a:solidFill>
                <a:sysClr val="windowText" lastClr="000000">
                  <a:lumMod val="65000"/>
                  <a:lumOff val="35000"/>
                </a:sysClr>
              </a:solidFill>
            </a:endParaRPr>
          </a:p>
        </c:rich>
      </c:tx>
      <c:layout>
        <c:manualLayout>
          <c:xMode val="edge"/>
          <c:yMode val="edge"/>
          <c:x val="0.36230084776520838"/>
          <c:y val="3.065407165336057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ja-JP"/>
        </a:p>
      </c:txPr>
    </c:title>
    <c:autoTitleDeleted val="0"/>
    <c:plotArea>
      <c:layout>
        <c:manualLayout>
          <c:layoutTarget val="inner"/>
          <c:xMode val="edge"/>
          <c:yMode val="edge"/>
          <c:x val="0.14729582382988154"/>
          <c:y val="0.11576226044276322"/>
          <c:w val="0.75799455199104482"/>
          <c:h val="0.75113067248795384"/>
        </c:manualLayout>
      </c:layout>
      <c:barChart>
        <c:barDir val="col"/>
        <c:grouping val="clustered"/>
        <c:varyColors val="0"/>
        <c:ser>
          <c:idx val="0"/>
          <c:order val="0"/>
          <c:tx>
            <c:strRef>
              <c:f>'89'!$H$3</c:f>
              <c:strCache>
                <c:ptCount val="1"/>
                <c:pt idx="0">
                  <c:v>世帯数</c:v>
                </c:pt>
              </c:strCache>
            </c:strRef>
          </c:tx>
          <c:spPr>
            <a:solidFill>
              <a:schemeClr val="accent1"/>
            </a:solidFill>
            <a:ln>
              <a:noFill/>
            </a:ln>
            <a:effectLst/>
          </c:spPr>
          <c:invertIfNegative val="0"/>
          <c:dLbls>
            <c:delete val="1"/>
          </c:dLbls>
          <c:cat>
            <c:strRef>
              <c:f>'89'!$B$4:$D$8</c:f>
              <c:strCache>
                <c:ptCount val="5"/>
                <c:pt idx="0">
                  <c:v>令和元年</c:v>
                </c:pt>
                <c:pt idx="1">
                  <c:v>２年</c:v>
                </c:pt>
                <c:pt idx="2">
                  <c:v>３年</c:v>
                </c:pt>
                <c:pt idx="3">
                  <c:v>４年</c:v>
                </c:pt>
                <c:pt idx="4">
                  <c:v>５年</c:v>
                </c:pt>
              </c:strCache>
            </c:strRef>
          </c:cat>
          <c:val>
            <c:numRef>
              <c:f>'89'!$H$4:$H$8</c:f>
              <c:numCache>
                <c:formatCode>#,##0;"△ "#,##0</c:formatCode>
                <c:ptCount val="5"/>
                <c:pt idx="0">
                  <c:v>43824</c:v>
                </c:pt>
                <c:pt idx="1">
                  <c:v>44482</c:v>
                </c:pt>
                <c:pt idx="2">
                  <c:v>44663</c:v>
                </c:pt>
                <c:pt idx="3">
                  <c:v>45447</c:v>
                </c:pt>
                <c:pt idx="4">
                  <c:v>46374</c:v>
                </c:pt>
              </c:numCache>
            </c:numRef>
          </c:val>
          <c:extLst>
            <c:ext xmlns:c16="http://schemas.microsoft.com/office/drawing/2014/chart" uri="{C3380CC4-5D6E-409C-BE32-E72D297353CC}">
              <c16:uniqueId val="{00000000-9357-46AF-938C-944E9A380A7E}"/>
            </c:ext>
          </c:extLst>
        </c:ser>
        <c:ser>
          <c:idx val="1"/>
          <c:order val="1"/>
          <c:tx>
            <c:strRef>
              <c:f>'89'!$I$3</c:f>
              <c:strCache>
                <c:ptCount val="1"/>
                <c:pt idx="0">
                  <c:v>加入世帯数</c:v>
                </c:pt>
              </c:strCache>
            </c:strRef>
          </c:tx>
          <c:spPr>
            <a:solidFill>
              <a:schemeClr val="accent6">
                <a:lumMod val="60000"/>
                <a:lumOff val="40000"/>
              </a:schemeClr>
            </a:solidFill>
            <a:ln>
              <a:noFill/>
            </a:ln>
            <a:effectLst/>
          </c:spPr>
          <c:invertIfNegative val="0"/>
          <c:dLbls>
            <c:delete val="1"/>
          </c:dLbls>
          <c:cat>
            <c:strRef>
              <c:f>'89'!$B$4:$D$8</c:f>
              <c:strCache>
                <c:ptCount val="5"/>
                <c:pt idx="0">
                  <c:v>令和元年</c:v>
                </c:pt>
                <c:pt idx="1">
                  <c:v>２年</c:v>
                </c:pt>
                <c:pt idx="2">
                  <c:v>３年</c:v>
                </c:pt>
                <c:pt idx="3">
                  <c:v>４年</c:v>
                </c:pt>
                <c:pt idx="4">
                  <c:v>５年</c:v>
                </c:pt>
              </c:strCache>
            </c:strRef>
          </c:cat>
          <c:val>
            <c:numRef>
              <c:f>'89'!$I$4:$I$8</c:f>
              <c:numCache>
                <c:formatCode>#,##0;"△ "#,##0</c:formatCode>
                <c:ptCount val="5"/>
                <c:pt idx="0">
                  <c:v>12220</c:v>
                </c:pt>
                <c:pt idx="1">
                  <c:v>12103</c:v>
                </c:pt>
                <c:pt idx="2">
                  <c:v>11773</c:v>
                </c:pt>
                <c:pt idx="3">
                  <c:v>11158</c:v>
                </c:pt>
                <c:pt idx="4">
                  <c:v>10800</c:v>
                </c:pt>
              </c:numCache>
            </c:numRef>
          </c:val>
          <c:extLst>
            <c:ext xmlns:c16="http://schemas.microsoft.com/office/drawing/2014/chart" uri="{C3380CC4-5D6E-409C-BE32-E72D297353CC}">
              <c16:uniqueId val="{00000001-9357-46AF-938C-944E9A380A7E}"/>
            </c:ext>
          </c:extLst>
        </c:ser>
        <c:dLbls>
          <c:showLegendKey val="0"/>
          <c:showVal val="1"/>
          <c:showCatName val="0"/>
          <c:showSerName val="0"/>
          <c:showPercent val="0"/>
          <c:showBubbleSize val="0"/>
        </c:dLbls>
        <c:gapWidth val="219"/>
        <c:overlap val="-27"/>
        <c:axId val="1941097728"/>
        <c:axId val="1895725584"/>
      </c:barChart>
      <c:lineChart>
        <c:grouping val="standard"/>
        <c:varyColors val="0"/>
        <c:ser>
          <c:idx val="2"/>
          <c:order val="2"/>
          <c:tx>
            <c:strRef>
              <c:f>'89'!$J$3</c:f>
              <c:strCache>
                <c:ptCount val="1"/>
                <c:pt idx="0">
                  <c:v>加入割合（％）</c:v>
                </c:pt>
              </c:strCache>
            </c:strRef>
          </c:tx>
          <c:spPr>
            <a:ln w="28575" cap="rnd">
              <a:solidFill>
                <a:schemeClr val="accent3"/>
              </a:solidFill>
              <a:round/>
            </a:ln>
            <a:effectLst/>
          </c:spPr>
          <c:marker>
            <c:symbol val="circle"/>
            <c:size val="2"/>
            <c:spPr>
              <a:solidFill>
                <a:schemeClr val="accent3"/>
              </a:solidFill>
              <a:ln w="63500">
                <a:solidFill>
                  <a:schemeClr val="accent3"/>
                </a:solidFill>
              </a:ln>
              <a:effectLst/>
            </c:spPr>
          </c:marker>
          <c:dLbls>
            <c:dLbl>
              <c:idx val="0"/>
              <c:layout>
                <c:manualLayout>
                  <c:x val="-7.7632260014709438E-3"/>
                  <c:y val="-1.7904442406166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57-46AF-938C-944E9A380A7E}"/>
                </c:ext>
              </c:extLst>
            </c:dLbl>
            <c:dLbl>
              <c:idx val="1"/>
              <c:layout>
                <c:manualLayout>
                  <c:x val="-1.3585638039786583E-2"/>
                  <c:y val="-2.36249511107679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57-46AF-938C-944E9A380A7E}"/>
                </c:ext>
              </c:extLst>
            </c:dLbl>
            <c:dLbl>
              <c:idx val="2"/>
              <c:layout>
                <c:manualLayout>
                  <c:x val="-1.5526443474041798E-2"/>
                  <c:y val="-3.2484307777306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57-46AF-938C-944E9A380A7E}"/>
                </c:ext>
              </c:extLst>
            </c:dLbl>
            <c:dLbl>
              <c:idx val="3"/>
              <c:layout>
                <c:manualLayout>
                  <c:x val="-1.5474031707686856E-2"/>
                  <c:y val="-2.9716816725959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57-46AF-938C-944E9A380A7E}"/>
                </c:ext>
              </c:extLst>
            </c:dLbl>
            <c:dLbl>
              <c:idx val="4"/>
              <c:layout>
                <c:manualLayout>
                  <c:x val="-1.5526452002941815E-2"/>
                  <c:y val="-4.13436516029129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57-46AF-938C-944E9A380A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'89'!$J$4:$J$8</c:f>
              <c:numCache>
                <c:formatCode>#,##0.0;"△ "#,##0.0</c:formatCode>
                <c:ptCount val="5"/>
                <c:pt idx="0">
                  <c:v>27.9</c:v>
                </c:pt>
                <c:pt idx="1">
                  <c:v>27.2</c:v>
                </c:pt>
                <c:pt idx="2">
                  <c:v>26.4</c:v>
                </c:pt>
                <c:pt idx="3">
                  <c:v>24.6</c:v>
                </c:pt>
                <c:pt idx="4">
                  <c:v>23.3</c:v>
                </c:pt>
              </c:numCache>
            </c:numRef>
          </c:val>
          <c:smooth val="0"/>
          <c:extLst>
            <c:ext xmlns:c16="http://schemas.microsoft.com/office/drawing/2014/chart" uri="{C3380CC4-5D6E-409C-BE32-E72D297353CC}">
              <c16:uniqueId val="{00000007-9357-46AF-938C-944E9A380A7E}"/>
            </c:ext>
          </c:extLst>
        </c:ser>
        <c:dLbls>
          <c:showLegendKey val="0"/>
          <c:showVal val="1"/>
          <c:showCatName val="0"/>
          <c:showSerName val="0"/>
          <c:showPercent val="0"/>
          <c:showBubbleSize val="0"/>
        </c:dLbls>
        <c:marker val="1"/>
        <c:smooth val="0"/>
        <c:axId val="1941112608"/>
        <c:axId val="1895719136"/>
      </c:lineChart>
      <c:catAx>
        <c:axId val="194109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5725584"/>
        <c:crosses val="autoZero"/>
        <c:auto val="1"/>
        <c:lblAlgn val="ctr"/>
        <c:lblOffset val="100"/>
        <c:noMultiLvlLbl val="0"/>
      </c:catAx>
      <c:valAx>
        <c:axId val="1895725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lumMod val="65000"/>
                        <a:lumOff val="35000"/>
                      </a:sysClr>
                    </a:solidFill>
                    <a:latin typeface="+mn-lt"/>
                    <a:ea typeface="+mn-ea"/>
                    <a:cs typeface="+mn-cs"/>
                  </a:defRPr>
                </a:pPr>
                <a:r>
                  <a:rPr lang="ja-JP" altLang="en-US">
                    <a:solidFill>
                      <a:sysClr val="windowText" lastClr="000000">
                        <a:lumMod val="65000"/>
                        <a:lumOff val="35000"/>
                      </a:sysClr>
                    </a:solidFill>
                  </a:rPr>
                  <a:t>（世帯）</a:t>
                </a:r>
              </a:p>
            </c:rich>
          </c:tx>
          <c:layout>
            <c:manualLayout>
              <c:xMode val="edge"/>
              <c:yMode val="edge"/>
              <c:x val="6.9868995633187769E-2"/>
              <c:y val="3.7226505148890671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lumMod val="65000"/>
                      <a:lumOff val="35000"/>
                    </a:sysClr>
                  </a:solidFill>
                  <a:latin typeface="+mn-lt"/>
                  <a:ea typeface="+mn-ea"/>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41097728"/>
        <c:crosses val="autoZero"/>
        <c:crossBetween val="between"/>
      </c:valAx>
      <c:valAx>
        <c:axId val="1895719136"/>
        <c:scaling>
          <c:orientation val="minMax"/>
          <c:max val="50"/>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p>
            </c:rich>
          </c:tx>
          <c:layout>
            <c:manualLayout>
              <c:xMode val="edge"/>
              <c:yMode val="edge"/>
              <c:x val="0.91460456089277054"/>
              <c:y val="3.722650514889067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0;&quot;△ &quot;#,##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41112608"/>
        <c:crosses val="max"/>
        <c:crossBetween val="between"/>
      </c:valAx>
      <c:catAx>
        <c:axId val="1941112608"/>
        <c:scaling>
          <c:orientation val="minMax"/>
        </c:scaling>
        <c:delete val="1"/>
        <c:axPos val="b"/>
        <c:majorTickMark val="out"/>
        <c:minorTickMark val="none"/>
        <c:tickLblPos val="nextTo"/>
        <c:crossAx val="18957191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175703</xdr:rowOff>
    </xdr:from>
    <xdr:to>
      <xdr:col>14</xdr:col>
      <xdr:colOff>0</xdr:colOff>
      <xdr:row>29</xdr:row>
      <xdr:rowOff>175703</xdr:rowOff>
    </xdr:to>
    <xdr:graphicFrame macro="">
      <xdr:nvGraphicFramePr>
        <xdr:cNvPr id="2" name="グラフ 1">
          <a:extLst>
            <a:ext uri="{FF2B5EF4-FFF2-40B4-BE49-F238E27FC236}">
              <a16:creationId xmlns:a16="http://schemas.microsoft.com/office/drawing/2014/main" id="{6E53317C-464E-40F1-8040-E52F386B3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0</xdr:rowOff>
    </xdr:from>
    <xdr:to>
      <xdr:col>14</xdr:col>
      <xdr:colOff>0</xdr:colOff>
      <xdr:row>56</xdr:row>
      <xdr:rowOff>0</xdr:rowOff>
    </xdr:to>
    <xdr:graphicFrame macro="">
      <xdr:nvGraphicFramePr>
        <xdr:cNvPr id="3" name="グラフ 2">
          <a:extLst>
            <a:ext uri="{FF2B5EF4-FFF2-40B4-BE49-F238E27FC236}">
              <a16:creationId xmlns:a16="http://schemas.microsoft.com/office/drawing/2014/main" id="{06905476-75F1-4996-BE9D-74AF432CD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250233</xdr:colOff>
      <xdr:row>3</xdr:row>
      <xdr:rowOff>40360</xdr:rowOff>
    </xdr:from>
    <xdr:to>
      <xdr:col>5</xdr:col>
      <xdr:colOff>32290</xdr:colOff>
      <xdr:row>6</xdr:row>
      <xdr:rowOff>177585</xdr:rowOff>
    </xdr:to>
    <xdr:sp macro="" textlink="">
      <xdr:nvSpPr>
        <xdr:cNvPr id="2" name="左中かっこ 1">
          <a:extLst>
            <a:ext uri="{FF2B5EF4-FFF2-40B4-BE49-F238E27FC236}">
              <a16:creationId xmlns:a16="http://schemas.microsoft.com/office/drawing/2014/main" id="{743FAF59-0483-4ACA-9D4C-5DFA1F9AF388}"/>
            </a:ext>
          </a:extLst>
        </xdr:cNvPr>
        <xdr:cNvSpPr/>
      </xdr:nvSpPr>
      <xdr:spPr bwMode="auto">
        <a:xfrm>
          <a:off x="2107608" y="688060"/>
          <a:ext cx="210682" cy="737300"/>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242161</xdr:colOff>
      <xdr:row>3</xdr:row>
      <xdr:rowOff>32288</xdr:rowOff>
    </xdr:from>
    <xdr:to>
      <xdr:col>3</xdr:col>
      <xdr:colOff>24217</xdr:colOff>
      <xdr:row>6</xdr:row>
      <xdr:rowOff>169513</xdr:rowOff>
    </xdr:to>
    <xdr:sp macro="" textlink="">
      <xdr:nvSpPr>
        <xdr:cNvPr id="3" name="左中かっこ 2">
          <a:extLst>
            <a:ext uri="{FF2B5EF4-FFF2-40B4-BE49-F238E27FC236}">
              <a16:creationId xmlns:a16="http://schemas.microsoft.com/office/drawing/2014/main" id="{F4F6E5CC-4653-4F88-9D0D-79F6310127CC}"/>
            </a:ext>
          </a:extLst>
        </xdr:cNvPr>
        <xdr:cNvSpPr/>
      </xdr:nvSpPr>
      <xdr:spPr bwMode="auto">
        <a:xfrm>
          <a:off x="1242286" y="679988"/>
          <a:ext cx="210681" cy="737300"/>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1&#20225;&#30011;&#32076;&#21942;&#35506;\&#32113;&#35336;&#25285;&#24403;\&#32113;&#35336;\21%20&#32113;&#35336;&#12420;&#12375;&#12362;\R6&#24180;&#24230;\&#20196;&#21644;&#65302;&#24180;&#29256;&#12300;&#32113;&#35336;&#12420;&#12375;&#12362;&#12301;&#65288;&#20304;&#34276;&#20316;&#25104;&#20013;&#65289;.xlsx" TargetMode="External"/><Relationship Id="rId1" Type="http://schemas.openxmlformats.org/officeDocument/2006/relationships/externalLinkPath" Target="/01&#20225;&#30011;&#32076;&#21942;&#35506;/&#32113;&#35336;&#25285;&#24403;/&#32113;&#35336;/21%20&#32113;&#35336;&#12420;&#12375;&#12362;/R6&#24180;&#24230;/&#20196;&#21644;&#65302;&#24180;&#29256;&#12300;&#32113;&#35336;&#12420;&#12375;&#12362;&#12301;&#65288;&#20304;&#34276;&#20316;&#25104;&#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八潮市の1日"/>
      <sheetName val="目次"/>
      <sheetName val="1"/>
      <sheetName val="2"/>
      <sheetName val="3"/>
      <sheetName val="4"/>
      <sheetName val="5"/>
      <sheetName val="6"/>
      <sheetName val="7"/>
      <sheetName val="8"/>
      <sheetName val="9"/>
      <sheetName val="10,11"/>
      <sheetName val="12"/>
      <sheetName val="13"/>
      <sheetName val="14"/>
      <sheetName val="15"/>
      <sheetName val="16"/>
      <sheetName val="17"/>
      <sheetName val="18"/>
      <sheetName val="19"/>
      <sheetName val="20,21"/>
      <sheetName val="22,23"/>
      <sheetName val="24"/>
      <sheetName val="25"/>
      <sheetName val="26"/>
      <sheetName val="27"/>
      <sheetName val="28"/>
      <sheetName val="29"/>
      <sheetName val="30,31"/>
      <sheetName val="32,33"/>
      <sheetName val="34"/>
      <sheetName val="35"/>
      <sheetName val="36"/>
      <sheetName val="37"/>
      <sheetName val="38"/>
      <sheetName val="39"/>
      <sheetName val="40"/>
      <sheetName val="41"/>
      <sheetName val="42,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65"/>
      <sheetName val="66,67"/>
      <sheetName val="68,69"/>
      <sheetName val="70,71"/>
      <sheetName val="72,73"/>
      <sheetName val="74,75"/>
      <sheetName val="76,77"/>
      <sheetName val="78"/>
      <sheetName val="79"/>
      <sheetName val="80"/>
      <sheetName val="81"/>
      <sheetName val="82,83"/>
      <sheetName val="84"/>
      <sheetName val="85"/>
      <sheetName val="86"/>
      <sheetName val="87"/>
      <sheetName val="88"/>
      <sheetName val="89"/>
      <sheetName val="90"/>
      <sheetName val="91"/>
      <sheetName val="92,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
      <sheetName val="127,128  "/>
      <sheetName val="129,130 "/>
      <sheetName val="131"/>
      <sheetName val="編集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6">
          <cell r="K6" t="str">
            <v>悪性新生物</v>
          </cell>
          <cell r="L6">
            <v>210</v>
          </cell>
        </row>
        <row r="7">
          <cell r="K7" t="str">
            <v>心疾患
（高血圧性を除く）</v>
          </cell>
          <cell r="L7">
            <v>129</v>
          </cell>
        </row>
        <row r="8">
          <cell r="K8" t="str">
            <v>老衰</v>
          </cell>
          <cell r="L8">
            <v>76</v>
          </cell>
        </row>
        <row r="9">
          <cell r="K9" t="str">
            <v>脳血管疾患</v>
          </cell>
          <cell r="L9">
            <v>54</v>
          </cell>
        </row>
        <row r="10">
          <cell r="K10" t="str">
            <v>肺炎</v>
          </cell>
          <cell r="L10">
            <v>47</v>
          </cell>
        </row>
        <row r="11">
          <cell r="K11" t="str">
            <v>不慮の事故</v>
          </cell>
          <cell r="L11">
            <v>25</v>
          </cell>
        </row>
        <row r="12">
          <cell r="K12" t="str">
            <v>腎不全</v>
          </cell>
          <cell r="L12">
            <v>20</v>
          </cell>
        </row>
        <row r="13">
          <cell r="K13" t="str">
            <v>肝疾患</v>
          </cell>
          <cell r="L13">
            <v>17</v>
          </cell>
        </row>
        <row r="14">
          <cell r="K14" t="str">
            <v>自殺</v>
          </cell>
          <cell r="L14">
            <v>17</v>
          </cell>
        </row>
        <row r="15">
          <cell r="K15" t="str">
            <v>慢性閉塞性
肺疾患</v>
          </cell>
          <cell r="L15">
            <v>16</v>
          </cell>
        </row>
      </sheetData>
      <sheetData sheetId="77">
        <row r="3">
          <cell r="H3" t="str">
            <v>世帯数</v>
          </cell>
          <cell r="I3" t="str">
            <v>加入世帯数</v>
          </cell>
          <cell r="J3" t="str">
            <v>加入割合（％）</v>
          </cell>
        </row>
        <row r="4">
          <cell r="B4" t="str">
            <v>令和元年</v>
          </cell>
          <cell r="H4">
            <v>43824</v>
          </cell>
          <cell r="I4">
            <v>12220</v>
          </cell>
          <cell r="J4">
            <v>27.9</v>
          </cell>
        </row>
        <row r="5">
          <cell r="B5" t="str">
            <v>２年</v>
          </cell>
          <cell r="H5">
            <v>44482</v>
          </cell>
          <cell r="I5">
            <v>12103</v>
          </cell>
          <cell r="J5">
            <v>27.2</v>
          </cell>
        </row>
        <row r="6">
          <cell r="B6" t="str">
            <v>３年</v>
          </cell>
          <cell r="H6">
            <v>44663</v>
          </cell>
          <cell r="I6">
            <v>11773</v>
          </cell>
          <cell r="J6">
            <v>26.4</v>
          </cell>
        </row>
        <row r="7">
          <cell r="B7" t="str">
            <v>４年</v>
          </cell>
          <cell r="H7">
            <v>45447</v>
          </cell>
          <cell r="I7">
            <v>11158</v>
          </cell>
          <cell r="J7">
            <v>24.6</v>
          </cell>
        </row>
        <row r="8">
          <cell r="B8" t="str">
            <v>５年</v>
          </cell>
          <cell r="H8">
            <v>46374</v>
          </cell>
          <cell r="I8">
            <v>10800</v>
          </cell>
          <cell r="J8">
            <v>23.3</v>
          </cell>
        </row>
      </sheetData>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1CB05-EB14-464D-BC53-9603FCE135A6}">
  <sheetPr>
    <tabColor rgb="FFFF0000"/>
  </sheetPr>
  <dimension ref="B1:N4"/>
  <sheetViews>
    <sheetView tabSelected="1" view="pageBreakPreview" zoomScale="103" zoomScaleNormal="100" zoomScaleSheetLayoutView="103" workbookViewId="0"/>
  </sheetViews>
  <sheetFormatPr defaultRowHeight="13.5" x14ac:dyDescent="0.15"/>
  <cols>
    <col min="1" max="1" width="3.125" style="1" customWidth="1"/>
    <col min="2" max="14" width="6.375" style="1" customWidth="1"/>
    <col min="15" max="16" width="3.125" style="1" customWidth="1"/>
    <col min="17" max="16384" width="9" style="1"/>
  </cols>
  <sheetData>
    <row r="1" spans="2:14" ht="13.5" customHeight="1" thickBot="1" x14ac:dyDescent="0.2"/>
    <row r="2" spans="2:14" ht="39.75" customHeight="1" thickTop="1" thickBot="1" x14ac:dyDescent="0.2">
      <c r="B2" s="2" t="s">
        <v>0</v>
      </c>
      <c r="C2" s="3"/>
      <c r="D2" s="3"/>
      <c r="E2" s="3"/>
      <c r="F2" s="3"/>
      <c r="G2" s="3"/>
      <c r="H2" s="3"/>
      <c r="I2" s="3"/>
      <c r="J2" s="3"/>
      <c r="K2" s="3"/>
      <c r="L2" s="3"/>
      <c r="M2" s="3"/>
      <c r="N2" s="3"/>
    </row>
    <row r="3" spans="2:14" ht="13.5" customHeight="1" thickTop="1" x14ac:dyDescent="0.15"/>
    <row r="4" spans="2:14" ht="13.5" customHeight="1" x14ac:dyDescent="0.15"/>
  </sheetData>
  <phoneticPr fontId="2"/>
  <pageMargins left="0.70866141732283472" right="0.70866141732283472" top="0.74803149606299213" bottom="0.74803149606299213" header="0.31496062992125984" footer="0.51181102362204722"/>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091DB-86F1-4D8C-BFE9-611FE2F8F26D}">
  <dimension ref="A1:P43"/>
  <sheetViews>
    <sheetView view="pageBreakPreview" zoomScaleNormal="100" zoomScaleSheetLayoutView="100" workbookViewId="0"/>
  </sheetViews>
  <sheetFormatPr defaultRowHeight="12" x14ac:dyDescent="0.15"/>
  <cols>
    <col min="1" max="1" width="5.25" style="9" bestFit="1" customWidth="1"/>
    <col min="2" max="2" width="10" style="9" customWidth="1"/>
    <col min="3" max="12" width="7.875" style="9" customWidth="1"/>
    <col min="13" max="16" width="6.75" style="9" customWidth="1"/>
    <col min="17" max="16384" width="9" style="9"/>
  </cols>
  <sheetData>
    <row r="1" spans="1:16" s="8" customFormat="1" ht="18" customHeight="1" x14ac:dyDescent="0.15">
      <c r="A1" s="4"/>
      <c r="B1" s="5" t="s">
        <v>1</v>
      </c>
      <c r="C1" s="5"/>
      <c r="D1" s="5"/>
      <c r="E1" s="5"/>
      <c r="F1" s="5"/>
      <c r="G1" s="5"/>
      <c r="H1" s="5"/>
      <c r="I1" s="5"/>
      <c r="J1" s="5"/>
      <c r="K1" s="5"/>
      <c r="L1" s="5"/>
      <c r="M1" s="6"/>
      <c r="N1" s="7"/>
      <c r="O1" s="7"/>
      <c r="P1" s="7"/>
    </row>
    <row r="2" spans="1:16" x14ac:dyDescent="0.15">
      <c r="B2" s="10"/>
      <c r="C2" s="10"/>
      <c r="D2" s="10"/>
      <c r="E2" s="10"/>
      <c r="F2" s="10"/>
      <c r="G2" s="10"/>
      <c r="H2" s="10"/>
      <c r="I2" s="10"/>
      <c r="J2" s="10"/>
      <c r="K2" s="10"/>
      <c r="L2" s="10"/>
    </row>
    <row r="3" spans="1:16" ht="17.25" customHeight="1" x14ac:dyDescent="0.15">
      <c r="B3" s="11" t="s">
        <v>2</v>
      </c>
      <c r="C3" s="12" t="s">
        <v>3</v>
      </c>
      <c r="D3" s="13"/>
      <c r="E3" s="12" t="s">
        <v>4</v>
      </c>
      <c r="F3" s="13"/>
      <c r="G3" s="12" t="s">
        <v>5</v>
      </c>
      <c r="H3" s="13"/>
      <c r="I3" s="12" t="s">
        <v>6</v>
      </c>
      <c r="J3" s="13"/>
      <c r="K3" s="12" t="s">
        <v>7</v>
      </c>
      <c r="L3" s="14"/>
    </row>
    <row r="4" spans="1:16" ht="17.25" customHeight="1" x14ac:dyDescent="0.15">
      <c r="B4" s="15"/>
      <c r="C4" s="16" t="s">
        <v>8</v>
      </c>
      <c r="D4" s="16" t="s">
        <v>9</v>
      </c>
      <c r="E4" s="16" t="s">
        <v>8</v>
      </c>
      <c r="F4" s="16" t="s">
        <v>9</v>
      </c>
      <c r="G4" s="16" t="s">
        <v>8</v>
      </c>
      <c r="H4" s="16" t="s">
        <v>9</v>
      </c>
      <c r="I4" s="16" t="s">
        <v>8</v>
      </c>
      <c r="J4" s="16" t="s">
        <v>9</v>
      </c>
      <c r="K4" s="16" t="s">
        <v>8</v>
      </c>
      <c r="L4" s="17" t="s">
        <v>9</v>
      </c>
    </row>
    <row r="5" spans="1:16" ht="19.5" customHeight="1" x14ac:dyDescent="0.15">
      <c r="B5" s="18" t="s">
        <v>10</v>
      </c>
      <c r="C5" s="19">
        <v>85</v>
      </c>
      <c r="D5" s="19">
        <v>1075</v>
      </c>
      <c r="E5" s="20">
        <v>4</v>
      </c>
      <c r="F5" s="20">
        <v>1075</v>
      </c>
      <c r="G5" s="20">
        <v>41</v>
      </c>
      <c r="H5" s="21" t="s">
        <v>11</v>
      </c>
      <c r="I5" s="22">
        <v>38</v>
      </c>
      <c r="J5" s="21" t="s">
        <v>11</v>
      </c>
      <c r="K5" s="22">
        <v>2</v>
      </c>
      <c r="L5" s="21" t="s">
        <v>11</v>
      </c>
    </row>
    <row r="6" spans="1:16" ht="19.5" customHeight="1" x14ac:dyDescent="0.15">
      <c r="B6" s="23" t="s">
        <v>12</v>
      </c>
      <c r="C6" s="19">
        <v>88</v>
      </c>
      <c r="D6" s="19">
        <v>1075</v>
      </c>
      <c r="E6" s="21">
        <v>4</v>
      </c>
      <c r="F6" s="21">
        <v>1075</v>
      </c>
      <c r="G6" s="21">
        <v>44</v>
      </c>
      <c r="H6" s="21" t="s">
        <v>11</v>
      </c>
      <c r="I6" s="21">
        <v>38</v>
      </c>
      <c r="J6" s="21" t="s">
        <v>11</v>
      </c>
      <c r="K6" s="21">
        <v>2</v>
      </c>
      <c r="L6" s="21" t="s">
        <v>11</v>
      </c>
    </row>
    <row r="7" spans="1:16" ht="19.5" customHeight="1" x14ac:dyDescent="0.15">
      <c r="B7" s="23" t="s">
        <v>13</v>
      </c>
      <c r="C7" s="19">
        <v>89</v>
      </c>
      <c r="D7" s="19">
        <v>1075</v>
      </c>
      <c r="E7" s="21">
        <v>4</v>
      </c>
      <c r="F7" s="21">
        <v>1075</v>
      </c>
      <c r="G7" s="21">
        <v>45</v>
      </c>
      <c r="H7" s="21" t="s">
        <v>11</v>
      </c>
      <c r="I7" s="21">
        <v>38</v>
      </c>
      <c r="J7" s="21" t="s">
        <v>11</v>
      </c>
      <c r="K7" s="21">
        <v>2</v>
      </c>
      <c r="L7" s="21" t="s">
        <v>11</v>
      </c>
    </row>
    <row r="8" spans="1:16" ht="19.5" customHeight="1" x14ac:dyDescent="0.15">
      <c r="B8" s="23" t="s">
        <v>14</v>
      </c>
      <c r="C8" s="19">
        <v>87</v>
      </c>
      <c r="D8" s="19">
        <v>1075</v>
      </c>
      <c r="E8" s="21">
        <v>4</v>
      </c>
      <c r="F8" s="24">
        <v>1075</v>
      </c>
      <c r="G8" s="21">
        <v>45</v>
      </c>
      <c r="H8" s="21" t="s">
        <v>11</v>
      </c>
      <c r="I8" s="21">
        <v>36</v>
      </c>
      <c r="J8" s="21" t="s">
        <v>11</v>
      </c>
      <c r="K8" s="21">
        <v>2</v>
      </c>
      <c r="L8" s="21" t="s">
        <v>11</v>
      </c>
    </row>
    <row r="9" spans="1:16" ht="19.5" customHeight="1" x14ac:dyDescent="0.15">
      <c r="B9" s="25" t="s">
        <v>15</v>
      </c>
      <c r="C9" s="26">
        <v>86</v>
      </c>
      <c r="D9" s="26">
        <v>1075</v>
      </c>
      <c r="E9" s="27">
        <v>4</v>
      </c>
      <c r="F9" s="27">
        <v>1075</v>
      </c>
      <c r="G9" s="27">
        <v>45</v>
      </c>
      <c r="H9" s="27" t="s">
        <v>16</v>
      </c>
      <c r="I9" s="27">
        <v>35</v>
      </c>
      <c r="J9" s="27" t="s">
        <v>16</v>
      </c>
      <c r="K9" s="27">
        <v>2</v>
      </c>
      <c r="L9" s="27" t="s">
        <v>16</v>
      </c>
    </row>
    <row r="10" spans="1:16" ht="16.5" customHeight="1" x14ac:dyDescent="0.15">
      <c r="B10" s="10" t="s">
        <v>17</v>
      </c>
      <c r="C10" s="10"/>
      <c r="D10" s="10"/>
      <c r="E10" s="10"/>
      <c r="F10" s="10"/>
      <c r="G10" s="10"/>
      <c r="H10" s="10"/>
      <c r="I10" s="10"/>
      <c r="J10" s="10"/>
      <c r="K10" s="10"/>
      <c r="L10" s="10"/>
    </row>
    <row r="11" spans="1:16" ht="15" customHeight="1" x14ac:dyDescent="0.15"/>
    <row r="12" spans="1:16" ht="15" customHeight="1" x14ac:dyDescent="0.15"/>
    <row r="13" spans="1:16" ht="15" customHeight="1" x14ac:dyDescent="0.15"/>
    <row r="14" spans="1:16" ht="15" customHeight="1" x14ac:dyDescent="0.15"/>
    <row r="15" spans="1:16" ht="15" customHeight="1" x14ac:dyDescent="0.15"/>
    <row r="16" spans="1:16" s="8" customFormat="1" ht="18" customHeight="1" x14ac:dyDescent="0.15">
      <c r="B16" s="6" t="s">
        <v>18</v>
      </c>
      <c r="C16" s="6"/>
      <c r="D16" s="6"/>
      <c r="E16" s="6"/>
      <c r="F16" s="6"/>
      <c r="G16" s="6"/>
      <c r="H16" s="6"/>
      <c r="I16" s="6"/>
      <c r="J16" s="6"/>
      <c r="K16" s="6"/>
      <c r="L16" s="6"/>
    </row>
    <row r="17" spans="2:12" ht="13.5" customHeight="1" x14ac:dyDescent="0.15">
      <c r="B17" s="28"/>
      <c r="C17" s="28"/>
      <c r="D17" s="28"/>
      <c r="E17" s="28"/>
      <c r="F17" s="28"/>
      <c r="G17" s="28"/>
      <c r="H17" s="28"/>
      <c r="I17" s="28"/>
      <c r="J17" s="28"/>
      <c r="K17" s="28"/>
      <c r="L17" s="29" t="s">
        <v>19</v>
      </c>
    </row>
    <row r="18" spans="2:12" ht="13.5" customHeight="1" x14ac:dyDescent="0.15">
      <c r="B18" s="11" t="s">
        <v>20</v>
      </c>
      <c r="C18" s="30" t="s">
        <v>21</v>
      </c>
      <c r="D18" s="30" t="s">
        <v>22</v>
      </c>
      <c r="E18" s="31" t="s">
        <v>23</v>
      </c>
      <c r="F18" s="32"/>
      <c r="G18" s="32"/>
      <c r="H18" s="33"/>
      <c r="I18" s="34" t="s">
        <v>24</v>
      </c>
      <c r="J18" s="35"/>
      <c r="K18" s="36" t="s">
        <v>25</v>
      </c>
      <c r="L18" s="37"/>
    </row>
    <row r="19" spans="2:12" ht="13.5" customHeight="1" x14ac:dyDescent="0.15">
      <c r="B19" s="38"/>
      <c r="C19" s="39"/>
      <c r="D19" s="39"/>
      <c r="E19" s="40"/>
      <c r="F19" s="41"/>
      <c r="G19" s="41"/>
      <c r="H19" s="42"/>
      <c r="I19" s="43" t="s">
        <v>26</v>
      </c>
      <c r="J19" s="44"/>
      <c r="K19" s="45"/>
      <c r="L19" s="46"/>
    </row>
    <row r="20" spans="2:12" ht="18" customHeight="1" x14ac:dyDescent="0.15">
      <c r="B20" s="38"/>
      <c r="C20" s="39"/>
      <c r="D20" s="39"/>
      <c r="E20" s="47" t="s">
        <v>27</v>
      </c>
      <c r="F20" s="48" t="s">
        <v>28</v>
      </c>
      <c r="G20" s="48" t="s">
        <v>29</v>
      </c>
      <c r="H20" s="47" t="s">
        <v>30</v>
      </c>
      <c r="I20" s="49" t="s">
        <v>31</v>
      </c>
      <c r="J20" s="49" t="s">
        <v>32</v>
      </c>
      <c r="K20" s="50" t="s">
        <v>33</v>
      </c>
      <c r="L20" s="51" t="s">
        <v>34</v>
      </c>
    </row>
    <row r="21" spans="2:12" ht="18" customHeight="1" x14ac:dyDescent="0.15">
      <c r="B21" s="15"/>
      <c r="C21" s="52"/>
      <c r="D21" s="52"/>
      <c r="E21" s="53"/>
      <c r="F21" s="54"/>
      <c r="G21" s="54"/>
      <c r="H21" s="53"/>
      <c r="I21" s="55"/>
      <c r="J21" s="55"/>
      <c r="K21" s="56"/>
      <c r="L21" s="57"/>
    </row>
    <row r="22" spans="2:12" ht="19.5" customHeight="1" x14ac:dyDescent="0.15">
      <c r="B22" s="18" t="s">
        <v>10</v>
      </c>
      <c r="C22" s="58">
        <v>761</v>
      </c>
      <c r="D22" s="58">
        <v>709</v>
      </c>
      <c r="E22" s="21" t="s">
        <v>11</v>
      </c>
      <c r="F22" s="58">
        <v>3</v>
      </c>
      <c r="G22" s="58">
        <v>17</v>
      </c>
      <c r="H22" s="58">
        <v>14</v>
      </c>
      <c r="I22" s="58">
        <v>142</v>
      </c>
      <c r="J22" s="58">
        <v>72</v>
      </c>
      <c r="K22" s="58">
        <v>95</v>
      </c>
      <c r="L22" s="59">
        <v>3.5</v>
      </c>
    </row>
    <row r="23" spans="2:12" ht="19.5" customHeight="1" x14ac:dyDescent="0.15">
      <c r="B23" s="23" t="s">
        <v>12</v>
      </c>
      <c r="C23" s="58">
        <v>788</v>
      </c>
      <c r="D23" s="58">
        <v>770</v>
      </c>
      <c r="E23" s="21">
        <v>1</v>
      </c>
      <c r="F23" s="58">
        <v>6</v>
      </c>
      <c r="G23" s="58">
        <v>31</v>
      </c>
      <c r="H23" s="58">
        <v>16</v>
      </c>
      <c r="I23" s="58">
        <v>190</v>
      </c>
      <c r="J23" s="58">
        <v>51</v>
      </c>
      <c r="K23" s="58">
        <v>81</v>
      </c>
      <c r="L23" s="59">
        <v>3.4</v>
      </c>
    </row>
    <row r="24" spans="2:12" ht="19.5" customHeight="1" x14ac:dyDescent="0.15">
      <c r="B24" s="23" t="s">
        <v>13</v>
      </c>
      <c r="C24" s="60">
        <v>832</v>
      </c>
      <c r="D24" s="58">
        <v>788</v>
      </c>
      <c r="E24" s="21" t="s">
        <v>11</v>
      </c>
      <c r="F24" s="58">
        <v>4</v>
      </c>
      <c r="G24" s="58">
        <v>27</v>
      </c>
      <c r="H24" s="58">
        <v>10</v>
      </c>
      <c r="I24" s="58">
        <v>223</v>
      </c>
      <c r="J24" s="58">
        <v>40</v>
      </c>
      <c r="K24" s="58">
        <v>72</v>
      </c>
      <c r="L24" s="59">
        <v>3.6</v>
      </c>
    </row>
    <row r="25" spans="2:12" ht="19.5" customHeight="1" x14ac:dyDescent="0.15">
      <c r="B25" s="23" t="s">
        <v>14</v>
      </c>
      <c r="C25" s="60">
        <v>702</v>
      </c>
      <c r="D25" s="58">
        <v>678</v>
      </c>
      <c r="E25" s="21" t="s">
        <v>11</v>
      </c>
      <c r="F25" s="58">
        <v>5</v>
      </c>
      <c r="G25" s="58">
        <v>17</v>
      </c>
      <c r="H25" s="58">
        <v>16</v>
      </c>
      <c r="I25" s="58">
        <v>213</v>
      </c>
      <c r="J25" s="58">
        <v>98</v>
      </c>
      <c r="K25" s="61">
        <v>55</v>
      </c>
      <c r="L25" s="59">
        <v>2.5</v>
      </c>
    </row>
    <row r="26" spans="2:12" ht="19.5" customHeight="1" x14ac:dyDescent="0.15">
      <c r="B26" s="25" t="s">
        <v>15</v>
      </c>
      <c r="C26" s="62">
        <v>745</v>
      </c>
      <c r="D26" s="63">
        <v>716</v>
      </c>
      <c r="E26" s="64" t="s">
        <v>11</v>
      </c>
      <c r="F26" s="63">
        <v>7</v>
      </c>
      <c r="G26" s="63">
        <v>16</v>
      </c>
      <c r="H26" s="63">
        <v>12</v>
      </c>
      <c r="I26" s="63">
        <v>201</v>
      </c>
      <c r="J26" s="63">
        <v>111</v>
      </c>
      <c r="K26" s="63">
        <v>35</v>
      </c>
      <c r="L26" s="65">
        <v>2.7</v>
      </c>
    </row>
    <row r="27" spans="2:12" x14ac:dyDescent="0.15">
      <c r="B27" s="9" t="s">
        <v>35</v>
      </c>
    </row>
    <row r="28" spans="2:12" ht="15" customHeight="1" x14ac:dyDescent="0.15"/>
    <row r="29" spans="2:12" ht="15" customHeight="1" x14ac:dyDescent="0.15"/>
    <row r="30" spans="2:12" ht="15" customHeight="1" x14ac:dyDescent="0.15"/>
    <row r="31" spans="2:12" ht="15" customHeight="1" x14ac:dyDescent="0.15"/>
    <row r="32" spans="2:12" ht="15" customHeight="1" x14ac:dyDescent="0.15"/>
    <row r="33" spans="2:12" s="8" customFormat="1" ht="18" customHeight="1" x14ac:dyDescent="0.15">
      <c r="B33" s="5" t="s">
        <v>36</v>
      </c>
      <c r="C33" s="5"/>
      <c r="D33" s="5"/>
      <c r="E33" s="5"/>
      <c r="F33" s="5"/>
      <c r="G33" s="5"/>
      <c r="H33" s="5"/>
      <c r="I33" s="5"/>
      <c r="J33" s="66"/>
      <c r="K33" s="66"/>
      <c r="L33" s="66"/>
    </row>
    <row r="34" spans="2:12" x14ac:dyDescent="0.15">
      <c r="B34" s="10"/>
      <c r="C34" s="10"/>
      <c r="D34" s="10"/>
      <c r="E34" s="10"/>
      <c r="F34" s="10"/>
      <c r="G34" s="10"/>
      <c r="H34" s="10"/>
      <c r="I34" s="10"/>
      <c r="J34" s="10"/>
      <c r="K34" s="10"/>
      <c r="L34" s="10"/>
    </row>
    <row r="35" spans="2:12" ht="34.5" customHeight="1" x14ac:dyDescent="0.15">
      <c r="B35" s="67" t="s">
        <v>37</v>
      </c>
      <c r="C35" s="68" t="s">
        <v>38</v>
      </c>
      <c r="D35" s="69"/>
      <c r="E35" s="70" t="s">
        <v>39</v>
      </c>
      <c r="F35" s="71" t="s">
        <v>40</v>
      </c>
      <c r="G35" s="70" t="s">
        <v>41</v>
      </c>
      <c r="H35" s="72" t="s">
        <v>42</v>
      </c>
      <c r="I35" s="72" t="s">
        <v>43</v>
      </c>
      <c r="J35" s="73" t="s">
        <v>44</v>
      </c>
      <c r="K35" s="10"/>
      <c r="L35" s="10"/>
    </row>
    <row r="36" spans="2:12" ht="19.5" customHeight="1" x14ac:dyDescent="0.15">
      <c r="B36" s="18" t="s">
        <v>10</v>
      </c>
      <c r="C36" s="74"/>
      <c r="D36" s="21">
        <v>11</v>
      </c>
      <c r="E36" s="19" t="s">
        <v>11</v>
      </c>
      <c r="F36" s="19" t="s">
        <v>11</v>
      </c>
      <c r="G36" s="19" t="s">
        <v>11</v>
      </c>
      <c r="H36" s="21">
        <v>8</v>
      </c>
      <c r="I36" s="21">
        <v>3</v>
      </c>
      <c r="J36" s="75" t="s">
        <v>11</v>
      </c>
      <c r="K36" s="10"/>
      <c r="L36" s="10"/>
    </row>
    <row r="37" spans="2:12" ht="19.5" customHeight="1" x14ac:dyDescent="0.15">
      <c r="B37" s="23" t="s">
        <v>12</v>
      </c>
      <c r="C37" s="74"/>
      <c r="D37" s="21">
        <v>14</v>
      </c>
      <c r="E37" s="19" t="s">
        <v>11</v>
      </c>
      <c r="F37" s="19" t="s">
        <v>11</v>
      </c>
      <c r="G37" s="19" t="s">
        <v>11</v>
      </c>
      <c r="H37" s="21">
        <v>12</v>
      </c>
      <c r="I37" s="21">
        <v>2</v>
      </c>
      <c r="J37" s="21" t="s">
        <v>11</v>
      </c>
      <c r="K37" s="10"/>
      <c r="L37" s="10"/>
    </row>
    <row r="38" spans="2:12" ht="19.5" customHeight="1" x14ac:dyDescent="0.15">
      <c r="B38" s="23" t="s">
        <v>13</v>
      </c>
      <c r="C38" s="76"/>
      <c r="D38" s="21">
        <v>8</v>
      </c>
      <c r="E38" s="19" t="s">
        <v>11</v>
      </c>
      <c r="F38" s="19" t="s">
        <v>11</v>
      </c>
      <c r="G38" s="19" t="s">
        <v>11</v>
      </c>
      <c r="H38" s="21">
        <v>5</v>
      </c>
      <c r="I38" s="21">
        <v>3</v>
      </c>
      <c r="J38" s="21" t="s">
        <v>11</v>
      </c>
      <c r="K38" s="10"/>
      <c r="L38" s="10"/>
    </row>
    <row r="39" spans="2:12" ht="19.5" customHeight="1" x14ac:dyDescent="0.15">
      <c r="B39" s="23" t="s">
        <v>14</v>
      </c>
      <c r="C39" s="74"/>
      <c r="D39" s="24">
        <v>13</v>
      </c>
      <c r="E39" s="77" t="s">
        <v>11</v>
      </c>
      <c r="F39" s="77" t="s">
        <v>11</v>
      </c>
      <c r="G39" s="77" t="s">
        <v>11</v>
      </c>
      <c r="H39" s="24">
        <v>11</v>
      </c>
      <c r="I39" s="24">
        <v>2</v>
      </c>
      <c r="J39" s="21" t="s">
        <v>11</v>
      </c>
      <c r="K39" s="10"/>
      <c r="L39" s="10"/>
    </row>
    <row r="40" spans="2:12" ht="19.5" customHeight="1" x14ac:dyDescent="0.15">
      <c r="B40" s="25" t="s">
        <v>15</v>
      </c>
      <c r="C40" s="78"/>
      <c r="D40" s="27">
        <v>12</v>
      </c>
      <c r="E40" s="26" t="s">
        <v>46</v>
      </c>
      <c r="F40" s="26" t="s">
        <v>46</v>
      </c>
      <c r="G40" s="26" t="s">
        <v>46</v>
      </c>
      <c r="H40" s="27">
        <v>11</v>
      </c>
      <c r="I40" s="27">
        <v>1</v>
      </c>
      <c r="J40" s="27" t="s">
        <v>46</v>
      </c>
      <c r="K40" s="10"/>
      <c r="L40" s="10"/>
    </row>
    <row r="41" spans="2:12" x14ac:dyDescent="0.15">
      <c r="B41" s="10" t="s">
        <v>47</v>
      </c>
      <c r="C41" s="10"/>
      <c r="D41" s="10"/>
      <c r="E41" s="10"/>
      <c r="F41" s="10"/>
      <c r="G41" s="10"/>
      <c r="H41" s="10"/>
      <c r="I41" s="10"/>
      <c r="J41" s="10"/>
      <c r="K41" s="10"/>
      <c r="L41" s="10"/>
    </row>
    <row r="42" spans="2:12" x14ac:dyDescent="0.15">
      <c r="B42" s="10" t="s">
        <v>48</v>
      </c>
      <c r="C42" s="10"/>
      <c r="D42" s="10"/>
      <c r="E42" s="10"/>
      <c r="F42" s="10"/>
      <c r="G42" s="10"/>
      <c r="H42" s="10"/>
      <c r="I42" s="10"/>
      <c r="J42" s="10"/>
      <c r="K42" s="10"/>
      <c r="L42" s="10"/>
    </row>
    <row r="43" spans="2:12" x14ac:dyDescent="0.15">
      <c r="B43" s="10" t="s">
        <v>49</v>
      </c>
      <c r="C43" s="10"/>
      <c r="D43" s="10"/>
      <c r="E43" s="10"/>
      <c r="F43" s="10"/>
      <c r="G43" s="10"/>
      <c r="H43" s="10"/>
      <c r="I43" s="10"/>
      <c r="J43" s="10"/>
      <c r="K43" s="10"/>
      <c r="L43" s="10"/>
    </row>
  </sheetData>
  <mergeCells count="22">
    <mergeCell ref="H20:H21"/>
    <mergeCell ref="I20:I21"/>
    <mergeCell ref="J20:J21"/>
    <mergeCell ref="K20:K21"/>
    <mergeCell ref="L20:L21"/>
    <mergeCell ref="C35:D35"/>
    <mergeCell ref="B18:B21"/>
    <mergeCell ref="C18:C21"/>
    <mergeCell ref="D18:D21"/>
    <mergeCell ref="E18:H19"/>
    <mergeCell ref="I18:J18"/>
    <mergeCell ref="K18:L19"/>
    <mergeCell ref="I19:J19"/>
    <mergeCell ref="E20:E21"/>
    <mergeCell ref="F20:F21"/>
    <mergeCell ref="G20:G21"/>
    <mergeCell ref="B3:B4"/>
    <mergeCell ref="C3:D3"/>
    <mergeCell ref="E3:F3"/>
    <mergeCell ref="G3:H3"/>
    <mergeCell ref="I3:J3"/>
    <mergeCell ref="K3:L3"/>
  </mergeCells>
  <phoneticPr fontId="2"/>
  <pageMargins left="0.70866141732283472" right="0.70866141732283472" top="0.74803149606299213" bottom="0.74803149606299213" header="0.31496062992125984" footer="0.51181102362204722"/>
  <pageSetup paperSize="9" firstPageNumber="4294963191" fitToWidth="2" orientation="portrait" r:id="rId1"/>
  <headerFooter scaleWithDoc="0" alignWithMargins="0">
    <oddFooter>&amp;C&amp;"ＭＳ Ｐ明朝,標準"&amp;A</oddFooter>
    <evenHeader>&amp;R&amp;"ＭＳ Ｐ明朝,斜体"厚　　　生</evenHeader>
    <evenFooter>&amp;C－113－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DF4AF-5872-4500-AEE6-0CE73CBAFBE3}">
  <sheetPr>
    <pageSetUpPr fitToPage="1"/>
  </sheetPr>
  <dimension ref="A1:T39"/>
  <sheetViews>
    <sheetView view="pageBreakPreview" zoomScaleNormal="130" zoomScaleSheetLayoutView="100" workbookViewId="0"/>
  </sheetViews>
  <sheetFormatPr defaultRowHeight="12" x14ac:dyDescent="0.15"/>
  <cols>
    <col min="1" max="1" width="5.5" style="9" bestFit="1" customWidth="1"/>
    <col min="2" max="2" width="7.625" style="9" customWidth="1"/>
    <col min="3" max="16" width="5.625" style="9" customWidth="1"/>
    <col min="17" max="20" width="4.375" style="9" customWidth="1"/>
    <col min="21" max="16384" width="9" style="9"/>
  </cols>
  <sheetData>
    <row r="1" spans="1:20" s="82" customFormat="1" ht="18" customHeight="1" x14ac:dyDescent="0.15">
      <c r="A1" s="79"/>
      <c r="B1" s="6" t="s">
        <v>50</v>
      </c>
      <c r="C1" s="80"/>
      <c r="D1" s="80"/>
      <c r="E1" s="80"/>
      <c r="F1" s="80"/>
      <c r="G1" s="80"/>
      <c r="H1" s="80"/>
      <c r="I1" s="81"/>
      <c r="J1" s="81"/>
      <c r="K1" s="80"/>
      <c r="L1" s="80"/>
      <c r="M1" s="80"/>
      <c r="N1" s="81"/>
      <c r="O1" s="81"/>
      <c r="P1" s="81"/>
    </row>
    <row r="2" spans="1:20" s="83" customFormat="1" ht="15" customHeight="1" x14ac:dyDescent="0.15">
      <c r="B2" s="84"/>
      <c r="C2" s="28"/>
      <c r="D2" s="28"/>
      <c r="E2" s="28"/>
      <c r="F2" s="28"/>
      <c r="G2" s="28"/>
      <c r="H2" s="28"/>
      <c r="J2" s="85"/>
      <c r="K2" s="86" t="s">
        <v>51</v>
      </c>
      <c r="L2" s="85"/>
      <c r="N2" s="28"/>
      <c r="O2" s="28"/>
      <c r="P2" s="29"/>
    </row>
    <row r="3" spans="1:20" s="83" customFormat="1" ht="18" customHeight="1" x14ac:dyDescent="0.15">
      <c r="B3" s="87" t="s">
        <v>52</v>
      </c>
      <c r="C3" s="88" t="s">
        <v>53</v>
      </c>
      <c r="D3" s="89"/>
      <c r="E3" s="89"/>
      <c r="F3" s="89"/>
      <c r="G3" s="89"/>
      <c r="H3" s="89"/>
      <c r="I3" s="89"/>
      <c r="J3" s="89"/>
      <c r="K3" s="89"/>
      <c r="L3" s="89"/>
      <c r="M3" s="9"/>
      <c r="N3" s="9"/>
      <c r="O3" s="9"/>
      <c r="P3" s="9"/>
    </row>
    <row r="4" spans="1:20" s="83" customFormat="1" ht="15.95" customHeight="1" x14ac:dyDescent="0.15">
      <c r="B4" s="90"/>
      <c r="C4" s="91" t="s">
        <v>54</v>
      </c>
      <c r="D4" s="92" t="s">
        <v>55</v>
      </c>
      <c r="E4" s="93" t="s">
        <v>56</v>
      </c>
      <c r="F4" s="94" t="s">
        <v>57</v>
      </c>
      <c r="G4" s="95" t="s">
        <v>58</v>
      </c>
      <c r="H4" s="96"/>
      <c r="I4" s="97" t="s">
        <v>59</v>
      </c>
      <c r="J4" s="98"/>
      <c r="K4" s="99" t="s">
        <v>60</v>
      </c>
      <c r="L4" s="100"/>
    </row>
    <row r="5" spans="1:20" s="83" customFormat="1" ht="15.95" customHeight="1" x14ac:dyDescent="0.15">
      <c r="B5" s="90"/>
      <c r="C5" s="101"/>
      <c r="D5" s="92" t="s">
        <v>61</v>
      </c>
      <c r="E5" s="102"/>
      <c r="F5" s="103"/>
      <c r="G5" s="104"/>
      <c r="H5" s="105"/>
      <c r="I5" s="106"/>
      <c r="J5" s="107"/>
      <c r="K5" s="108"/>
      <c r="L5" s="109"/>
    </row>
    <row r="6" spans="1:20" s="83" customFormat="1" ht="15.95" customHeight="1" x14ac:dyDescent="0.15">
      <c r="B6" s="90"/>
      <c r="C6" s="101"/>
      <c r="D6" s="92" t="s">
        <v>62</v>
      </c>
      <c r="E6" s="102"/>
      <c r="F6" s="103" t="s">
        <v>63</v>
      </c>
      <c r="G6" s="104"/>
      <c r="H6" s="105"/>
      <c r="I6" s="106"/>
      <c r="J6" s="107"/>
      <c r="K6" s="108"/>
      <c r="L6" s="109"/>
    </row>
    <row r="7" spans="1:20" s="83" customFormat="1" ht="15.95" customHeight="1" x14ac:dyDescent="0.15">
      <c r="B7" s="90"/>
      <c r="C7" s="110"/>
      <c r="D7" s="92" t="s">
        <v>64</v>
      </c>
      <c r="E7" s="111"/>
      <c r="F7" s="112"/>
      <c r="G7" s="113"/>
      <c r="H7" s="114"/>
      <c r="I7" s="115"/>
      <c r="J7" s="116"/>
      <c r="K7" s="117"/>
      <c r="L7" s="118"/>
    </row>
    <row r="8" spans="1:20" s="119" customFormat="1" ht="24.95" customHeight="1" x14ac:dyDescent="0.15">
      <c r="B8" s="120"/>
      <c r="C8" s="121" t="s">
        <v>65</v>
      </c>
      <c r="D8" s="121" t="s">
        <v>66</v>
      </c>
      <c r="E8" s="122" t="s">
        <v>65</v>
      </c>
      <c r="F8" s="122" t="s">
        <v>66</v>
      </c>
      <c r="G8" s="122" t="s">
        <v>65</v>
      </c>
      <c r="H8" s="121" t="s">
        <v>66</v>
      </c>
      <c r="I8" s="122" t="s">
        <v>65</v>
      </c>
      <c r="J8" s="122" t="s">
        <v>66</v>
      </c>
      <c r="K8" s="122" t="s">
        <v>65</v>
      </c>
      <c r="L8" s="121" t="s">
        <v>66</v>
      </c>
      <c r="M8" s="83"/>
      <c r="N8" s="83"/>
      <c r="O8" s="83"/>
      <c r="P8" s="83"/>
    </row>
    <row r="9" spans="1:20" s="119" customFormat="1" ht="22.5" customHeight="1" x14ac:dyDescent="0.15">
      <c r="B9" s="123" t="s">
        <v>67</v>
      </c>
      <c r="C9" s="124">
        <v>3244</v>
      </c>
      <c r="D9" s="125">
        <v>3142</v>
      </c>
      <c r="E9" s="126">
        <v>758</v>
      </c>
      <c r="F9" s="126">
        <v>608</v>
      </c>
      <c r="G9" s="127">
        <v>1552</v>
      </c>
      <c r="H9" s="127">
        <v>1459</v>
      </c>
      <c r="I9" s="127" t="s">
        <v>11</v>
      </c>
      <c r="J9" s="126">
        <v>2896</v>
      </c>
      <c r="K9" s="126">
        <v>809</v>
      </c>
      <c r="L9" s="126">
        <v>779</v>
      </c>
    </row>
    <row r="10" spans="1:20" s="119" customFormat="1" ht="22.5" customHeight="1" x14ac:dyDescent="0.15">
      <c r="B10" s="123" t="s">
        <v>12</v>
      </c>
      <c r="C10" s="128">
        <v>3248</v>
      </c>
      <c r="D10" s="129">
        <v>3431</v>
      </c>
      <c r="E10" s="130">
        <v>840</v>
      </c>
      <c r="F10" s="130">
        <v>702</v>
      </c>
      <c r="G10" s="131">
        <v>1589</v>
      </c>
      <c r="H10" s="131">
        <v>1520</v>
      </c>
      <c r="I10" s="131" t="s">
        <v>11</v>
      </c>
      <c r="J10" s="130">
        <v>3215</v>
      </c>
      <c r="K10" s="130">
        <v>813</v>
      </c>
      <c r="L10" s="130">
        <v>882</v>
      </c>
    </row>
    <row r="11" spans="1:20" s="132" customFormat="1" ht="22.5" customHeight="1" x14ac:dyDescent="0.15">
      <c r="B11" s="123" t="s">
        <v>13</v>
      </c>
      <c r="C11" s="128">
        <v>3159</v>
      </c>
      <c r="D11" s="129">
        <v>3033</v>
      </c>
      <c r="E11" s="133">
        <v>745</v>
      </c>
      <c r="F11" s="133">
        <v>556</v>
      </c>
      <c r="G11" s="131">
        <v>1481</v>
      </c>
      <c r="H11" s="131">
        <v>1463</v>
      </c>
      <c r="I11" s="131" t="s">
        <v>11</v>
      </c>
      <c r="J11" s="133">
        <v>2164</v>
      </c>
      <c r="K11" s="133">
        <v>782</v>
      </c>
      <c r="L11" s="133">
        <v>757</v>
      </c>
      <c r="M11" s="119"/>
      <c r="N11" s="119"/>
      <c r="O11" s="119"/>
      <c r="P11" s="119"/>
    </row>
    <row r="12" spans="1:20" s="132" customFormat="1" ht="22.5" customHeight="1" x14ac:dyDescent="0.15">
      <c r="B12" s="123" t="s">
        <v>14</v>
      </c>
      <c r="C12" s="128">
        <v>2912</v>
      </c>
      <c r="D12" s="134">
        <v>2793</v>
      </c>
      <c r="E12" s="133">
        <v>764</v>
      </c>
      <c r="F12" s="133">
        <v>567</v>
      </c>
      <c r="G12" s="131">
        <v>1470</v>
      </c>
      <c r="H12" s="131">
        <v>1372</v>
      </c>
      <c r="I12" s="131" t="s">
        <v>45</v>
      </c>
      <c r="J12" s="133">
        <v>3224</v>
      </c>
      <c r="K12" s="133">
        <v>710</v>
      </c>
      <c r="L12" s="133">
        <v>712</v>
      </c>
    </row>
    <row r="13" spans="1:20" s="132" customFormat="1" ht="22.5" customHeight="1" x14ac:dyDescent="0.15">
      <c r="B13" s="135" t="s">
        <v>15</v>
      </c>
      <c r="C13" s="136">
        <v>2831</v>
      </c>
      <c r="D13" s="137">
        <v>2934</v>
      </c>
      <c r="E13" s="138">
        <v>711</v>
      </c>
      <c r="F13" s="138">
        <v>551</v>
      </c>
      <c r="G13" s="139">
        <v>1465</v>
      </c>
      <c r="H13" s="139">
        <v>1341</v>
      </c>
      <c r="I13" s="139" t="s">
        <v>11</v>
      </c>
      <c r="J13" s="138">
        <v>2615</v>
      </c>
      <c r="K13" s="138">
        <v>707</v>
      </c>
      <c r="L13" s="138">
        <v>710</v>
      </c>
    </row>
    <row r="14" spans="1:20" ht="11.25" customHeight="1" x14ac:dyDescent="0.15">
      <c r="B14" s="140"/>
      <c r="C14" s="141"/>
      <c r="D14" s="141"/>
      <c r="E14" s="141"/>
      <c r="F14" s="141"/>
      <c r="G14" s="142"/>
      <c r="H14" s="142"/>
      <c r="I14" s="143"/>
      <c r="J14" s="143"/>
      <c r="K14" s="143"/>
      <c r="L14" s="144"/>
      <c r="M14" s="144"/>
      <c r="N14" s="141"/>
      <c r="O14" s="141"/>
      <c r="P14" s="141"/>
    </row>
    <row r="15" spans="1:20" ht="18" customHeight="1" x14ac:dyDescent="0.15">
      <c r="B15" s="87" t="s">
        <v>68</v>
      </c>
      <c r="C15" s="88" t="s">
        <v>69</v>
      </c>
      <c r="D15" s="89"/>
      <c r="E15" s="89"/>
      <c r="F15" s="89"/>
      <c r="G15" s="89"/>
      <c r="H15" s="89"/>
      <c r="I15" s="89"/>
      <c r="J15" s="89"/>
      <c r="K15" s="89"/>
      <c r="L15" s="89"/>
      <c r="M15" s="89"/>
      <c r="N15" s="89"/>
      <c r="O15" s="89"/>
      <c r="P15" s="89"/>
      <c r="Q15" s="145"/>
      <c r="R15" s="145"/>
      <c r="S15" s="145"/>
      <c r="T15" s="145"/>
    </row>
    <row r="16" spans="1:20" ht="12.95" customHeight="1" x14ac:dyDescent="0.15">
      <c r="B16" s="90"/>
      <c r="C16" s="146" t="s">
        <v>70</v>
      </c>
      <c r="D16" s="100"/>
      <c r="E16" s="147" t="s">
        <v>71</v>
      </c>
      <c r="F16" s="148"/>
      <c r="G16" s="97" t="s">
        <v>72</v>
      </c>
      <c r="H16" s="98"/>
      <c r="I16" s="149" t="s">
        <v>73</v>
      </c>
      <c r="J16" s="150"/>
      <c r="K16" s="151" t="s">
        <v>74</v>
      </c>
      <c r="L16" s="152"/>
      <c r="M16" s="151" t="s">
        <v>75</v>
      </c>
      <c r="N16" s="152"/>
      <c r="O16" s="153" t="s">
        <v>76</v>
      </c>
      <c r="P16" s="154"/>
      <c r="Q16" s="145"/>
      <c r="R16" s="145"/>
      <c r="S16" s="145"/>
      <c r="T16" s="145"/>
    </row>
    <row r="17" spans="2:20" ht="12.95" customHeight="1" x14ac:dyDescent="0.15">
      <c r="B17" s="90"/>
      <c r="C17" s="118"/>
      <c r="D17" s="118"/>
      <c r="E17" s="155"/>
      <c r="F17" s="156"/>
      <c r="G17" s="115"/>
      <c r="H17" s="116"/>
      <c r="I17" s="157"/>
      <c r="J17" s="158"/>
      <c r="K17" s="159"/>
      <c r="L17" s="160"/>
      <c r="M17" s="159"/>
      <c r="N17" s="160"/>
      <c r="O17" s="161"/>
      <c r="P17" s="162"/>
      <c r="Q17" s="163"/>
      <c r="R17" s="163"/>
      <c r="S17" s="163"/>
      <c r="T17" s="163"/>
    </row>
    <row r="18" spans="2:20" ht="24.75" customHeight="1" x14ac:dyDescent="0.15">
      <c r="B18" s="120"/>
      <c r="C18" s="164" t="s">
        <v>65</v>
      </c>
      <c r="D18" s="121" t="s">
        <v>66</v>
      </c>
      <c r="E18" s="122" t="s">
        <v>65</v>
      </c>
      <c r="F18" s="121" t="s">
        <v>66</v>
      </c>
      <c r="G18" s="122" t="s">
        <v>65</v>
      </c>
      <c r="H18" s="121" t="s">
        <v>66</v>
      </c>
      <c r="I18" s="122" t="s">
        <v>65</v>
      </c>
      <c r="J18" s="122" t="s">
        <v>66</v>
      </c>
      <c r="K18" s="122" t="s">
        <v>65</v>
      </c>
      <c r="L18" s="121" t="s">
        <v>66</v>
      </c>
      <c r="M18" s="122" t="s">
        <v>65</v>
      </c>
      <c r="N18" s="121" t="s">
        <v>66</v>
      </c>
      <c r="O18" s="122" t="s">
        <v>65</v>
      </c>
      <c r="P18" s="121" t="s">
        <v>66</v>
      </c>
      <c r="Q18" s="130"/>
      <c r="R18" s="130"/>
      <c r="S18" s="130"/>
      <c r="T18" s="130"/>
    </row>
    <row r="19" spans="2:20" ht="22.5" customHeight="1" x14ac:dyDescent="0.15">
      <c r="B19" s="165" t="s">
        <v>67</v>
      </c>
      <c r="C19" s="126" t="s">
        <v>11</v>
      </c>
      <c r="D19" s="126" t="s">
        <v>11</v>
      </c>
      <c r="E19" s="126" t="s">
        <v>11</v>
      </c>
      <c r="F19" s="126">
        <v>22</v>
      </c>
      <c r="G19" s="126">
        <v>3244</v>
      </c>
      <c r="H19" s="126">
        <v>3074</v>
      </c>
      <c r="I19" s="126">
        <v>3244</v>
      </c>
      <c r="J19" s="126">
        <v>3168</v>
      </c>
      <c r="K19" s="126">
        <v>1610</v>
      </c>
      <c r="L19" s="126">
        <v>1512</v>
      </c>
      <c r="M19" s="126">
        <v>2427</v>
      </c>
      <c r="N19" s="126">
        <v>2313</v>
      </c>
      <c r="O19" s="126" t="s">
        <v>11</v>
      </c>
      <c r="P19" s="126" t="s">
        <v>11</v>
      </c>
      <c r="Q19" s="130"/>
      <c r="R19" s="130"/>
      <c r="S19" s="130"/>
      <c r="T19" s="130"/>
    </row>
    <row r="20" spans="2:20" ht="22.5" customHeight="1" x14ac:dyDescent="0.15">
      <c r="B20" s="166" t="s">
        <v>12</v>
      </c>
      <c r="C20" s="130" t="s">
        <v>11</v>
      </c>
      <c r="D20" s="130">
        <v>1</v>
      </c>
      <c r="E20" s="130" t="s">
        <v>11</v>
      </c>
      <c r="F20" s="130">
        <v>85</v>
      </c>
      <c r="G20" s="130">
        <v>3248</v>
      </c>
      <c r="H20" s="130">
        <v>3458</v>
      </c>
      <c r="I20" s="130">
        <v>3248</v>
      </c>
      <c r="J20" s="130">
        <v>3393</v>
      </c>
      <c r="K20" s="130">
        <v>1634</v>
      </c>
      <c r="L20" s="130">
        <v>1618</v>
      </c>
      <c r="M20" s="130">
        <v>2439</v>
      </c>
      <c r="N20" s="130">
        <v>2501</v>
      </c>
      <c r="O20" s="130" t="s">
        <v>11</v>
      </c>
      <c r="P20" s="130">
        <v>666</v>
      </c>
      <c r="Q20" s="130"/>
      <c r="R20" s="130"/>
      <c r="S20" s="130"/>
      <c r="T20" s="130"/>
    </row>
    <row r="21" spans="2:20" ht="22.5" customHeight="1" x14ac:dyDescent="0.15">
      <c r="B21" s="166" t="s">
        <v>13</v>
      </c>
      <c r="C21" s="130" t="s">
        <v>46</v>
      </c>
      <c r="D21" s="130" t="s">
        <v>11</v>
      </c>
      <c r="E21" s="130" t="s">
        <v>11</v>
      </c>
      <c r="F21" s="130">
        <v>390</v>
      </c>
      <c r="G21" s="130">
        <v>3159</v>
      </c>
      <c r="H21" s="130">
        <v>3047</v>
      </c>
      <c r="I21" s="130">
        <v>3159</v>
      </c>
      <c r="J21" s="130">
        <v>3044</v>
      </c>
      <c r="K21" s="130">
        <v>1494</v>
      </c>
      <c r="L21" s="130">
        <v>1390</v>
      </c>
      <c r="M21" s="130">
        <v>2346</v>
      </c>
      <c r="N21" s="130">
        <v>2270</v>
      </c>
      <c r="O21" s="130" t="s">
        <v>11</v>
      </c>
      <c r="P21" s="130">
        <v>1704</v>
      </c>
      <c r="Q21" s="130"/>
      <c r="R21" s="130"/>
      <c r="S21" s="130"/>
      <c r="T21" s="130"/>
    </row>
    <row r="22" spans="2:20" ht="22.5" customHeight="1" x14ac:dyDescent="0.15">
      <c r="B22" s="166" t="s">
        <v>14</v>
      </c>
      <c r="C22" s="133" t="s">
        <v>45</v>
      </c>
      <c r="D22" s="133">
        <v>2</v>
      </c>
      <c r="E22" s="133" t="s">
        <v>45</v>
      </c>
      <c r="F22" s="133">
        <v>692</v>
      </c>
      <c r="G22" s="133">
        <v>2912</v>
      </c>
      <c r="H22" s="133">
        <v>2868</v>
      </c>
      <c r="I22" s="133">
        <v>2912</v>
      </c>
      <c r="J22" s="133">
        <v>2866</v>
      </c>
      <c r="K22" s="133">
        <v>1420</v>
      </c>
      <c r="L22" s="133">
        <v>1297</v>
      </c>
      <c r="M22" s="133">
        <v>2130</v>
      </c>
      <c r="N22" s="133">
        <v>2115</v>
      </c>
      <c r="O22" s="133" t="s">
        <v>11</v>
      </c>
      <c r="P22" s="133">
        <v>1618</v>
      </c>
      <c r="Q22" s="167"/>
      <c r="R22" s="167"/>
      <c r="S22" s="167"/>
      <c r="T22" s="167"/>
    </row>
    <row r="23" spans="2:20" ht="22.5" customHeight="1" x14ac:dyDescent="0.15">
      <c r="B23" s="168" t="s">
        <v>15</v>
      </c>
      <c r="C23" s="169" t="s">
        <v>46</v>
      </c>
      <c r="D23" s="138" t="s">
        <v>46</v>
      </c>
      <c r="E23" s="138" t="s">
        <v>46</v>
      </c>
      <c r="F23" s="138">
        <v>950</v>
      </c>
      <c r="G23" s="138">
        <v>2831</v>
      </c>
      <c r="H23" s="138">
        <v>2767</v>
      </c>
      <c r="I23" s="138">
        <v>2831</v>
      </c>
      <c r="J23" s="138">
        <v>2766</v>
      </c>
      <c r="K23" s="138">
        <v>1414</v>
      </c>
      <c r="L23" s="138">
        <v>1233</v>
      </c>
      <c r="M23" s="138">
        <v>2121</v>
      </c>
      <c r="N23" s="138">
        <v>2066</v>
      </c>
      <c r="O23" s="138" t="s">
        <v>11</v>
      </c>
      <c r="P23" s="138">
        <v>1610</v>
      </c>
    </row>
    <row r="24" spans="2:20" ht="14.25" customHeight="1" x14ac:dyDescent="0.15">
      <c r="B24" s="9" t="s">
        <v>77</v>
      </c>
    </row>
    <row r="25" spans="2:20" x14ac:dyDescent="0.15">
      <c r="B25" s="170" t="s">
        <v>78</v>
      </c>
      <c r="C25" s="171"/>
      <c r="D25" s="171"/>
      <c r="E25" s="171"/>
      <c r="F25" s="171"/>
      <c r="G25" s="171"/>
      <c r="H25" s="171"/>
      <c r="I25" s="171"/>
      <c r="J25" s="171"/>
      <c r="K25" s="171"/>
      <c r="L25" s="171"/>
      <c r="M25" s="171"/>
      <c r="N25" s="171"/>
      <c r="O25" s="171"/>
      <c r="P25" s="171"/>
    </row>
    <row r="26" spans="2:20" x14ac:dyDescent="0.15">
      <c r="B26" s="170" t="s">
        <v>79</v>
      </c>
      <c r="C26" s="171"/>
      <c r="D26" s="171"/>
      <c r="E26" s="171"/>
      <c r="F26" s="171"/>
      <c r="G26" s="171"/>
      <c r="H26" s="171"/>
      <c r="I26" s="171"/>
      <c r="J26" s="171"/>
      <c r="K26" s="171"/>
      <c r="L26" s="171"/>
      <c r="M26" s="171"/>
      <c r="N26" s="171"/>
      <c r="O26" s="171"/>
      <c r="P26" s="171"/>
    </row>
    <row r="27" spans="2:20" x14ac:dyDescent="0.15">
      <c r="B27" s="170" t="s">
        <v>80</v>
      </c>
      <c r="C27" s="171"/>
      <c r="D27" s="171"/>
      <c r="E27" s="171"/>
      <c r="F27" s="171"/>
      <c r="G27" s="171"/>
      <c r="H27" s="171"/>
      <c r="I27" s="171"/>
      <c r="J27" s="171"/>
      <c r="K27" s="171"/>
      <c r="L27" s="171"/>
      <c r="M27" s="171"/>
      <c r="N27" s="171"/>
      <c r="O27" s="171"/>
      <c r="P27" s="171"/>
    </row>
    <row r="28" spans="2:20" x14ac:dyDescent="0.15">
      <c r="B28" s="170" t="s">
        <v>81</v>
      </c>
      <c r="C28" s="171"/>
      <c r="D28" s="171"/>
      <c r="E28" s="171"/>
      <c r="F28" s="171"/>
      <c r="G28" s="171"/>
      <c r="H28" s="171"/>
      <c r="I28" s="171"/>
      <c r="J28" s="171"/>
      <c r="K28" s="171"/>
      <c r="L28" s="171"/>
      <c r="M28" s="171"/>
      <c r="N28" s="171"/>
      <c r="O28" s="171"/>
      <c r="P28" s="171"/>
    </row>
    <row r="29" spans="2:20" x14ac:dyDescent="0.15">
      <c r="B29" s="170" t="s">
        <v>82</v>
      </c>
      <c r="C29" s="171"/>
      <c r="D29" s="171"/>
      <c r="E29" s="171"/>
      <c r="F29" s="171"/>
      <c r="G29" s="171"/>
      <c r="H29" s="171"/>
      <c r="I29" s="171"/>
      <c r="J29" s="171"/>
      <c r="K29" s="171"/>
      <c r="L29" s="171"/>
      <c r="M29" s="171"/>
      <c r="N29" s="171"/>
      <c r="O29" s="171"/>
      <c r="P29" s="171"/>
    </row>
    <row r="30" spans="2:20" x14ac:dyDescent="0.15">
      <c r="B30" s="172" t="s">
        <v>83</v>
      </c>
      <c r="C30" s="173"/>
      <c r="D30" s="173"/>
      <c r="E30" s="173"/>
      <c r="F30" s="173"/>
      <c r="G30" s="173"/>
      <c r="H30" s="173"/>
      <c r="I30" s="173"/>
      <c r="J30" s="173"/>
      <c r="K30" s="173"/>
      <c r="L30" s="173"/>
      <c r="M30" s="173"/>
      <c r="N30" s="173"/>
      <c r="O30" s="173"/>
      <c r="P30" s="173"/>
    </row>
    <row r="31" spans="2:20" x14ac:dyDescent="0.15">
      <c r="B31" s="172" t="s">
        <v>84</v>
      </c>
      <c r="C31" s="173"/>
      <c r="D31" s="173"/>
      <c r="E31" s="173"/>
      <c r="F31" s="173"/>
      <c r="G31" s="173"/>
      <c r="H31" s="173"/>
      <c r="I31" s="173"/>
      <c r="J31" s="173"/>
      <c r="K31" s="173"/>
      <c r="L31" s="173"/>
      <c r="M31" s="173"/>
      <c r="N31" s="173"/>
      <c r="O31" s="173"/>
      <c r="P31" s="173"/>
    </row>
    <row r="32" spans="2:20" x14ac:dyDescent="0.15">
      <c r="B32" s="172" t="s">
        <v>85</v>
      </c>
      <c r="C32" s="173"/>
      <c r="D32" s="173"/>
      <c r="E32" s="173"/>
      <c r="F32" s="173"/>
      <c r="G32" s="173"/>
      <c r="H32" s="173"/>
      <c r="I32" s="173"/>
      <c r="J32" s="173"/>
      <c r="K32" s="173"/>
      <c r="L32" s="173"/>
      <c r="M32" s="173"/>
      <c r="N32" s="173"/>
      <c r="O32" s="173"/>
      <c r="P32" s="173"/>
    </row>
    <row r="33" spans="2:16" x14ac:dyDescent="0.15">
      <c r="B33" s="172" t="s">
        <v>86</v>
      </c>
      <c r="C33" s="173"/>
      <c r="D33" s="173"/>
      <c r="E33" s="173"/>
      <c r="F33" s="173"/>
      <c r="G33" s="173"/>
      <c r="H33" s="173"/>
      <c r="I33" s="173"/>
      <c r="J33" s="173"/>
      <c r="K33" s="173"/>
      <c r="L33" s="173"/>
      <c r="M33" s="173"/>
      <c r="N33" s="173"/>
      <c r="O33" s="173"/>
      <c r="P33" s="173"/>
    </row>
    <row r="34" spans="2:16" x14ac:dyDescent="0.15">
      <c r="B34" s="172" t="s">
        <v>87</v>
      </c>
      <c r="C34" s="173"/>
      <c r="D34" s="173"/>
      <c r="E34" s="173"/>
      <c r="F34" s="173"/>
      <c r="G34" s="173"/>
      <c r="H34" s="173"/>
      <c r="I34" s="173"/>
      <c r="J34" s="173"/>
      <c r="K34" s="173"/>
      <c r="L34" s="173"/>
      <c r="M34" s="173"/>
      <c r="N34" s="173"/>
      <c r="O34" s="173"/>
      <c r="P34" s="173"/>
    </row>
    <row r="39" spans="2:16" x14ac:dyDescent="0.15">
      <c r="B39" s="174"/>
    </row>
  </sheetData>
  <mergeCells count="18">
    <mergeCell ref="B15:B18"/>
    <mergeCell ref="C15:P15"/>
    <mergeCell ref="C16:D17"/>
    <mergeCell ref="E16:F17"/>
    <mergeCell ref="G16:H17"/>
    <mergeCell ref="I16:J17"/>
    <mergeCell ref="K16:L17"/>
    <mergeCell ref="M16:N17"/>
    <mergeCell ref="O16:P17"/>
    <mergeCell ref="B3:B8"/>
    <mergeCell ref="C3:L3"/>
    <mergeCell ref="C4:C7"/>
    <mergeCell ref="E4:E7"/>
    <mergeCell ref="F4:F5"/>
    <mergeCell ref="G4:H7"/>
    <mergeCell ref="I4:J7"/>
    <mergeCell ref="K4:L7"/>
    <mergeCell ref="F6:F7"/>
  </mergeCells>
  <phoneticPr fontId="2"/>
  <printOptions horizontalCentered="1"/>
  <pageMargins left="0.70866141732283472" right="0.70866141732283472" top="0.74803149606299213" bottom="0.74803149606299213" header="0.31496062992125984" footer="0.51181102362204722"/>
  <pageSetup paperSize="9" firstPageNumber="4294963191" orientation="portrait" r:id="rId1"/>
  <headerFooter differentOddEven="1" scaleWithDoc="0" alignWithMargins="0">
    <oddFooter>&amp;C&amp;"ＭＳ Ｐ明朝,標準"&amp;A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5E133-F241-4AA5-986D-6FA428E7D6C2}">
  <dimension ref="A1:L19"/>
  <sheetViews>
    <sheetView view="pageBreakPreview" zoomScale="99" zoomScaleNormal="100" zoomScaleSheetLayoutView="99" workbookViewId="0"/>
  </sheetViews>
  <sheetFormatPr defaultRowHeight="12" x14ac:dyDescent="0.15"/>
  <cols>
    <col min="1" max="1" width="5.5" style="9" bestFit="1" customWidth="1"/>
    <col min="2" max="2" width="5.125" style="9" customWidth="1"/>
    <col min="3" max="3" width="12.125" style="9" customWidth="1"/>
    <col min="4" max="4" width="4" style="9" customWidth="1"/>
    <col min="5" max="5" width="12.125" style="9" customWidth="1"/>
    <col min="6" max="6" width="4" style="9" customWidth="1"/>
    <col min="7" max="7" width="12.125" style="9" customWidth="1"/>
    <col min="8" max="8" width="4" style="9" customWidth="1"/>
    <col min="9" max="9" width="12.125" style="9" customWidth="1"/>
    <col min="10" max="10" width="4" style="9" customWidth="1"/>
    <col min="11" max="11" width="12.125" style="9" customWidth="1"/>
    <col min="12" max="12" width="4" style="9" customWidth="1"/>
    <col min="13" max="16384" width="9" style="9"/>
  </cols>
  <sheetData>
    <row r="1" spans="1:12" s="8" customFormat="1" ht="18" customHeight="1" x14ac:dyDescent="0.15">
      <c r="A1" s="79"/>
      <c r="B1" s="6" t="s">
        <v>88</v>
      </c>
      <c r="C1" s="6"/>
      <c r="D1" s="6"/>
      <c r="E1" s="6"/>
      <c r="F1" s="6"/>
      <c r="G1" s="6"/>
      <c r="H1" s="6"/>
      <c r="I1" s="6"/>
      <c r="J1" s="6"/>
      <c r="K1" s="6"/>
      <c r="L1" s="6"/>
    </row>
    <row r="2" spans="1:12" ht="15" customHeight="1" x14ac:dyDescent="0.15"/>
    <row r="3" spans="1:12" ht="22.5" customHeight="1" x14ac:dyDescent="0.15">
      <c r="B3" s="11" t="s">
        <v>89</v>
      </c>
      <c r="C3" s="175" t="s">
        <v>90</v>
      </c>
      <c r="D3" s="176"/>
      <c r="E3" s="175" t="s">
        <v>91</v>
      </c>
      <c r="F3" s="176"/>
      <c r="G3" s="175" t="s">
        <v>92</v>
      </c>
      <c r="H3" s="176"/>
      <c r="I3" s="175" t="s">
        <v>93</v>
      </c>
      <c r="J3" s="177"/>
      <c r="K3" s="178" t="s">
        <v>94</v>
      </c>
      <c r="L3" s="179"/>
    </row>
    <row r="4" spans="1:12" ht="22.5" customHeight="1" x14ac:dyDescent="0.15">
      <c r="B4" s="15"/>
      <c r="C4" s="17" t="s">
        <v>95</v>
      </c>
      <c r="D4" s="180" t="s">
        <v>96</v>
      </c>
      <c r="E4" s="17" t="s">
        <v>95</v>
      </c>
      <c r="F4" s="180" t="s">
        <v>96</v>
      </c>
      <c r="G4" s="181" t="s">
        <v>95</v>
      </c>
      <c r="H4" s="182" t="s">
        <v>96</v>
      </c>
      <c r="I4" s="181" t="s">
        <v>95</v>
      </c>
      <c r="J4" s="182" t="s">
        <v>96</v>
      </c>
      <c r="K4" s="183" t="s">
        <v>95</v>
      </c>
      <c r="L4" s="184" t="s">
        <v>96</v>
      </c>
    </row>
    <row r="5" spans="1:12" s="185" customFormat="1" ht="34.5" customHeight="1" x14ac:dyDescent="0.15">
      <c r="B5" s="186"/>
      <c r="C5" s="187" t="s">
        <v>97</v>
      </c>
      <c r="D5" s="188">
        <f>SUM(D6:D18)</f>
        <v>706</v>
      </c>
      <c r="E5" s="187" t="s">
        <v>97</v>
      </c>
      <c r="F5" s="10">
        <f>SUM(F6:F18)</f>
        <v>700</v>
      </c>
      <c r="G5" s="189" t="s">
        <v>97</v>
      </c>
      <c r="H5" s="190">
        <f>SUM(H6:H18)</f>
        <v>780</v>
      </c>
      <c r="I5" s="189" t="s">
        <v>97</v>
      </c>
      <c r="J5" s="190">
        <f>SUM(J6:J18)</f>
        <v>765</v>
      </c>
      <c r="K5" s="191" t="s">
        <v>97</v>
      </c>
      <c r="L5" s="192">
        <f>SUM(L6:L18)</f>
        <v>899</v>
      </c>
    </row>
    <row r="6" spans="1:12" ht="34.5" customHeight="1" x14ac:dyDescent="0.15">
      <c r="B6" s="193" t="s">
        <v>98</v>
      </c>
      <c r="C6" s="194" t="s">
        <v>99</v>
      </c>
      <c r="D6" s="195">
        <v>227</v>
      </c>
      <c r="E6" s="194" t="s">
        <v>99</v>
      </c>
      <c r="F6" s="196">
        <v>211</v>
      </c>
      <c r="G6" s="194" t="s">
        <v>99</v>
      </c>
      <c r="H6" s="196">
        <v>258</v>
      </c>
      <c r="I6" s="194" t="s">
        <v>100</v>
      </c>
      <c r="J6" s="196">
        <v>244</v>
      </c>
      <c r="K6" s="197" t="s">
        <v>100</v>
      </c>
      <c r="L6" s="198">
        <v>210</v>
      </c>
    </row>
    <row r="7" spans="1:12" ht="34.5" customHeight="1" x14ac:dyDescent="0.15">
      <c r="B7" s="193" t="s">
        <v>101</v>
      </c>
      <c r="C7" s="199" t="s">
        <v>102</v>
      </c>
      <c r="D7" s="195">
        <v>97</v>
      </c>
      <c r="E7" s="199" t="s">
        <v>102</v>
      </c>
      <c r="F7" s="196">
        <v>96</v>
      </c>
      <c r="G7" s="199" t="s">
        <v>102</v>
      </c>
      <c r="H7" s="196">
        <v>82</v>
      </c>
      <c r="I7" s="199" t="s">
        <v>102</v>
      </c>
      <c r="J7" s="196">
        <v>89</v>
      </c>
      <c r="K7" s="200" t="s">
        <v>103</v>
      </c>
      <c r="L7" s="198">
        <v>129</v>
      </c>
    </row>
    <row r="8" spans="1:12" ht="34.5" customHeight="1" x14ac:dyDescent="0.15">
      <c r="B8" s="193" t="s">
        <v>104</v>
      </c>
      <c r="C8" s="194" t="s">
        <v>105</v>
      </c>
      <c r="D8" s="195">
        <v>63</v>
      </c>
      <c r="E8" s="194" t="s">
        <v>105</v>
      </c>
      <c r="F8" s="196">
        <v>63</v>
      </c>
      <c r="G8" s="194" t="s">
        <v>106</v>
      </c>
      <c r="H8" s="196">
        <v>57</v>
      </c>
      <c r="I8" s="194" t="s">
        <v>107</v>
      </c>
      <c r="J8" s="196">
        <v>64</v>
      </c>
      <c r="K8" s="197" t="s">
        <v>107</v>
      </c>
      <c r="L8" s="198">
        <v>76</v>
      </c>
    </row>
    <row r="9" spans="1:12" ht="34.5" customHeight="1" x14ac:dyDescent="0.15">
      <c r="B9" s="193" t="s">
        <v>108</v>
      </c>
      <c r="C9" s="194" t="s">
        <v>106</v>
      </c>
      <c r="D9" s="195">
        <v>41</v>
      </c>
      <c r="E9" s="194" t="s">
        <v>106</v>
      </c>
      <c r="F9" s="196">
        <v>43</v>
      </c>
      <c r="G9" s="194" t="s">
        <v>105</v>
      </c>
      <c r="H9" s="196">
        <v>48</v>
      </c>
      <c r="I9" s="194" t="s">
        <v>109</v>
      </c>
      <c r="J9" s="196">
        <v>56</v>
      </c>
      <c r="K9" s="197" t="s">
        <v>109</v>
      </c>
      <c r="L9" s="198">
        <v>54</v>
      </c>
    </row>
    <row r="10" spans="1:12" ht="34.5" customHeight="1" x14ac:dyDescent="0.15">
      <c r="B10" s="193" t="s">
        <v>110</v>
      </c>
      <c r="C10" s="194" t="s">
        <v>111</v>
      </c>
      <c r="D10" s="195">
        <v>31</v>
      </c>
      <c r="E10" s="194" t="s">
        <v>111</v>
      </c>
      <c r="F10" s="196">
        <v>40</v>
      </c>
      <c r="G10" s="194" t="s">
        <v>111</v>
      </c>
      <c r="H10" s="196">
        <v>45</v>
      </c>
      <c r="I10" s="194" t="s">
        <v>112</v>
      </c>
      <c r="J10" s="196">
        <v>42</v>
      </c>
      <c r="K10" s="197" t="s">
        <v>112</v>
      </c>
      <c r="L10" s="198">
        <v>47</v>
      </c>
    </row>
    <row r="11" spans="1:12" ht="34.5" customHeight="1" x14ac:dyDescent="0.15">
      <c r="B11" s="193" t="s">
        <v>113</v>
      </c>
      <c r="C11" s="201" t="s">
        <v>114</v>
      </c>
      <c r="D11" s="195">
        <v>23</v>
      </c>
      <c r="E11" s="201" t="s">
        <v>114</v>
      </c>
      <c r="F11" s="196">
        <v>18</v>
      </c>
      <c r="G11" s="201" t="s">
        <v>115</v>
      </c>
      <c r="H11" s="196">
        <v>21</v>
      </c>
      <c r="I11" s="201" t="s">
        <v>116</v>
      </c>
      <c r="J11" s="196">
        <v>18</v>
      </c>
      <c r="K11" s="202" t="s">
        <v>115</v>
      </c>
      <c r="L11" s="198">
        <v>25</v>
      </c>
    </row>
    <row r="12" spans="1:12" ht="34.5" customHeight="1" x14ac:dyDescent="0.15">
      <c r="B12" s="193" t="s">
        <v>117</v>
      </c>
      <c r="C12" s="199" t="s">
        <v>118</v>
      </c>
      <c r="D12" s="195">
        <v>12</v>
      </c>
      <c r="E12" s="201" t="s">
        <v>119</v>
      </c>
      <c r="F12" s="203">
        <v>16</v>
      </c>
      <c r="G12" s="204" t="s">
        <v>120</v>
      </c>
      <c r="H12" s="203">
        <v>19</v>
      </c>
      <c r="I12" s="204" t="s">
        <v>115</v>
      </c>
      <c r="J12" s="203">
        <v>16</v>
      </c>
      <c r="K12" s="205" t="s">
        <v>116</v>
      </c>
      <c r="L12" s="206">
        <v>20</v>
      </c>
    </row>
    <row r="13" spans="1:12" ht="34.5" customHeight="1" x14ac:dyDescent="0.15">
      <c r="B13" s="193" t="s">
        <v>121</v>
      </c>
      <c r="C13" s="199" t="s">
        <v>122</v>
      </c>
      <c r="D13" s="195">
        <v>12</v>
      </c>
      <c r="E13" s="207" t="s">
        <v>123</v>
      </c>
      <c r="F13" s="196">
        <v>15</v>
      </c>
      <c r="G13" s="199" t="s">
        <v>124</v>
      </c>
      <c r="H13" s="196">
        <v>18</v>
      </c>
      <c r="I13" s="199" t="s">
        <v>125</v>
      </c>
      <c r="J13" s="196">
        <v>14</v>
      </c>
      <c r="K13" s="200" t="s">
        <v>119</v>
      </c>
      <c r="L13" s="198">
        <v>17</v>
      </c>
    </row>
    <row r="14" spans="1:12" ht="34.5" customHeight="1" x14ac:dyDescent="0.15">
      <c r="B14" s="193" t="s">
        <v>126</v>
      </c>
      <c r="C14" s="194" t="s">
        <v>123</v>
      </c>
      <c r="D14" s="195">
        <v>12</v>
      </c>
      <c r="E14" s="204" t="s">
        <v>127</v>
      </c>
      <c r="F14" s="10">
        <v>14</v>
      </c>
      <c r="G14" s="207" t="s">
        <v>125</v>
      </c>
      <c r="H14" s="10">
        <v>14</v>
      </c>
      <c r="I14" s="208" t="s">
        <v>128</v>
      </c>
      <c r="J14" s="10">
        <v>12</v>
      </c>
      <c r="K14" s="209" t="s">
        <v>125</v>
      </c>
      <c r="L14" s="210">
        <v>17</v>
      </c>
    </row>
    <row r="15" spans="1:12" ht="34.5" customHeight="1" x14ac:dyDescent="0.15">
      <c r="B15" s="211" t="s">
        <v>129</v>
      </c>
      <c r="C15" s="204" t="s">
        <v>130</v>
      </c>
      <c r="D15" s="212">
        <v>12</v>
      </c>
      <c r="E15" s="213" t="s">
        <v>131</v>
      </c>
      <c r="F15" s="203">
        <v>12</v>
      </c>
      <c r="G15" s="213" t="s">
        <v>119</v>
      </c>
      <c r="H15" s="203">
        <v>12</v>
      </c>
      <c r="I15" s="194" t="s">
        <v>131</v>
      </c>
      <c r="J15" s="196">
        <v>7</v>
      </c>
      <c r="K15" s="205" t="s">
        <v>132</v>
      </c>
      <c r="L15" s="214">
        <v>16</v>
      </c>
    </row>
    <row r="16" spans="1:12" ht="34.5" customHeight="1" x14ac:dyDescent="0.15">
      <c r="B16" s="215"/>
      <c r="C16" s="216"/>
      <c r="D16" s="217"/>
      <c r="E16" s="216"/>
      <c r="F16" s="218"/>
      <c r="G16" s="216"/>
      <c r="H16" s="219"/>
      <c r="I16" s="216" t="s">
        <v>119</v>
      </c>
      <c r="J16" s="219">
        <v>7</v>
      </c>
      <c r="K16" s="220"/>
      <c r="L16" s="221"/>
    </row>
    <row r="17" spans="2:12" ht="34.5" customHeight="1" x14ac:dyDescent="0.15">
      <c r="B17" s="186"/>
      <c r="C17" s="207"/>
      <c r="D17" s="222"/>
      <c r="E17" s="207"/>
      <c r="F17" s="10"/>
      <c r="G17" s="207"/>
      <c r="H17" s="10"/>
      <c r="I17" s="207"/>
      <c r="J17" s="10"/>
      <c r="K17" s="223"/>
      <c r="L17" s="210"/>
    </row>
    <row r="18" spans="2:12" ht="34.5" customHeight="1" x14ac:dyDescent="0.15">
      <c r="B18" s="224"/>
      <c r="C18" s="225" t="s">
        <v>44</v>
      </c>
      <c r="D18" s="226">
        <v>176</v>
      </c>
      <c r="E18" s="225" t="s">
        <v>44</v>
      </c>
      <c r="F18" s="227">
        <v>172</v>
      </c>
      <c r="G18" s="225" t="s">
        <v>44</v>
      </c>
      <c r="H18" s="227">
        <v>206</v>
      </c>
      <c r="I18" s="225" t="s">
        <v>44</v>
      </c>
      <c r="J18" s="227">
        <v>196</v>
      </c>
      <c r="K18" s="228" t="s">
        <v>133</v>
      </c>
      <c r="L18" s="229">
        <v>288</v>
      </c>
    </row>
    <row r="19" spans="2:12" x14ac:dyDescent="0.15">
      <c r="B19" s="10" t="s">
        <v>134</v>
      </c>
      <c r="C19" s="10"/>
      <c r="D19" s="10"/>
      <c r="E19" s="10"/>
      <c r="F19" s="10"/>
      <c r="G19" s="10"/>
      <c r="H19" s="10"/>
      <c r="I19" s="10"/>
      <c r="J19" s="10"/>
      <c r="K19" s="10"/>
      <c r="L19" s="10"/>
    </row>
  </sheetData>
  <mergeCells count="6">
    <mergeCell ref="B3:B4"/>
    <mergeCell ref="C3:D3"/>
    <mergeCell ref="E3:F3"/>
    <mergeCell ref="G3:H3"/>
    <mergeCell ref="I3:J3"/>
    <mergeCell ref="K3:L3"/>
  </mergeCells>
  <phoneticPr fontId="2"/>
  <printOptions horizontalCentered="1"/>
  <pageMargins left="0.70866141732283472" right="0.70866141732283472" top="0.74803149606299213" bottom="0.74803149606299213" header="0.31496062992125984" footer="0.51181102362204722"/>
  <pageSetup paperSize="9" firstPageNumber="4294963191" fitToWidth="0" fitToHeight="0" orientation="portrait" r:id="rId1"/>
  <headerFooter scaleWithDoc="0" alignWithMargins="0">
    <oddFooter>&amp;C&amp;"ＭＳ Ｐ明朝,標準"&amp;A</oddFooter>
    <evenFooter>&amp;C－119－</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67F3-09EE-45D9-9498-A6DB7DB3FD8F}">
  <sheetPr>
    <pageSetUpPr fitToPage="1"/>
  </sheetPr>
  <dimension ref="A1:K52"/>
  <sheetViews>
    <sheetView view="pageBreakPreview" zoomScaleNormal="100" zoomScaleSheetLayoutView="100" workbookViewId="0"/>
  </sheetViews>
  <sheetFormatPr defaultRowHeight="12" x14ac:dyDescent="0.15"/>
  <cols>
    <col min="1" max="1" width="5.25" style="235" bestFit="1" customWidth="1"/>
    <col min="2" max="4" width="3.125" style="235" customWidth="1"/>
    <col min="5" max="10" width="11.375" style="235" customWidth="1"/>
    <col min="11" max="11" width="8.875" style="235" customWidth="1"/>
    <col min="12" max="16384" width="9" style="235"/>
  </cols>
  <sheetData>
    <row r="1" spans="1:11" s="232" customFormat="1" ht="18" customHeight="1" x14ac:dyDescent="0.15">
      <c r="A1" s="230"/>
      <c r="B1" s="231" t="s">
        <v>135</v>
      </c>
      <c r="C1" s="231"/>
      <c r="D1" s="231"/>
      <c r="E1" s="231"/>
      <c r="F1" s="231"/>
      <c r="G1" s="231"/>
      <c r="H1" s="231"/>
      <c r="I1" s="231"/>
      <c r="J1" s="231"/>
    </row>
    <row r="2" spans="1:11" ht="10.5" customHeight="1" x14ac:dyDescent="0.15">
      <c r="A2" s="233"/>
      <c r="B2" s="234"/>
      <c r="J2" s="236"/>
    </row>
    <row r="3" spans="1:11" ht="16.5" customHeight="1" x14ac:dyDescent="0.15">
      <c r="B3" s="237" t="s">
        <v>68</v>
      </c>
      <c r="C3" s="237"/>
      <c r="D3" s="238"/>
      <c r="E3" s="239" t="s">
        <v>136</v>
      </c>
      <c r="F3" s="239" t="s">
        <v>137</v>
      </c>
      <c r="G3" s="239" t="s">
        <v>138</v>
      </c>
      <c r="H3" s="239" t="s">
        <v>139</v>
      </c>
      <c r="I3" s="239" t="s">
        <v>140</v>
      </c>
      <c r="J3" s="240" t="s">
        <v>138</v>
      </c>
    </row>
    <row r="4" spans="1:11" ht="15" customHeight="1" x14ac:dyDescent="0.15">
      <c r="B4" s="241" t="s">
        <v>141</v>
      </c>
      <c r="C4" s="241"/>
      <c r="D4" s="242"/>
      <c r="E4" s="243">
        <v>92262</v>
      </c>
      <c r="F4" s="243">
        <v>19042</v>
      </c>
      <c r="G4" s="244">
        <v>20.6</v>
      </c>
      <c r="H4" s="243">
        <v>43824</v>
      </c>
      <c r="I4" s="243">
        <v>12220</v>
      </c>
      <c r="J4" s="244">
        <v>27.9</v>
      </c>
    </row>
    <row r="5" spans="1:11" ht="15" customHeight="1" x14ac:dyDescent="0.15">
      <c r="B5" s="245" t="s">
        <v>142</v>
      </c>
      <c r="C5" s="245"/>
      <c r="D5" s="246"/>
      <c r="E5" s="247">
        <v>92496</v>
      </c>
      <c r="F5" s="247">
        <v>18563</v>
      </c>
      <c r="G5" s="248">
        <v>20.100000000000001</v>
      </c>
      <c r="H5" s="247">
        <v>44482</v>
      </c>
      <c r="I5" s="247">
        <v>12103</v>
      </c>
      <c r="J5" s="248">
        <v>27.2</v>
      </c>
    </row>
    <row r="6" spans="1:11" s="249" customFormat="1" ht="15" customHeight="1" x14ac:dyDescent="0.15">
      <c r="B6" s="245" t="s">
        <v>143</v>
      </c>
      <c r="C6" s="245"/>
      <c r="D6" s="246"/>
      <c r="E6" s="247">
        <v>92042</v>
      </c>
      <c r="F6" s="247">
        <v>17707</v>
      </c>
      <c r="G6" s="248">
        <v>19.2</v>
      </c>
      <c r="H6" s="247">
        <v>44663</v>
      </c>
      <c r="I6" s="247">
        <v>11773</v>
      </c>
      <c r="J6" s="248">
        <v>26.4</v>
      </c>
    </row>
    <row r="7" spans="1:11" s="249" customFormat="1" ht="15" customHeight="1" x14ac:dyDescent="0.15">
      <c r="B7" s="245" t="s">
        <v>144</v>
      </c>
      <c r="C7" s="245"/>
      <c r="D7" s="246"/>
      <c r="E7" s="247">
        <v>92527</v>
      </c>
      <c r="F7" s="247">
        <v>16422</v>
      </c>
      <c r="G7" s="248">
        <v>17.7</v>
      </c>
      <c r="H7" s="247">
        <v>45447</v>
      </c>
      <c r="I7" s="247">
        <v>11158</v>
      </c>
      <c r="J7" s="248">
        <v>24.6</v>
      </c>
    </row>
    <row r="8" spans="1:11" s="249" customFormat="1" ht="15" customHeight="1" x14ac:dyDescent="0.15">
      <c r="B8" s="250" t="s">
        <v>145</v>
      </c>
      <c r="C8" s="250"/>
      <c r="D8" s="250"/>
      <c r="E8" s="251">
        <v>93089</v>
      </c>
      <c r="F8" s="252">
        <v>15645</v>
      </c>
      <c r="G8" s="253">
        <v>16.8</v>
      </c>
      <c r="H8" s="252">
        <v>46374</v>
      </c>
      <c r="I8" s="252">
        <v>10800</v>
      </c>
      <c r="J8" s="253">
        <v>23.3</v>
      </c>
    </row>
    <row r="9" spans="1:11" ht="15" customHeight="1" x14ac:dyDescent="0.15">
      <c r="B9" s="235" t="s">
        <v>146</v>
      </c>
    </row>
    <row r="10" spans="1:11" ht="15" customHeight="1" x14ac:dyDescent="0.15">
      <c r="B10" s="235" t="s">
        <v>147</v>
      </c>
    </row>
    <row r="11" spans="1:11" ht="14.25" customHeight="1" x14ac:dyDescent="0.15"/>
    <row r="12" spans="1:11" s="232" customFormat="1" ht="18" customHeight="1" x14ac:dyDescent="0.15">
      <c r="B12" s="231" t="s">
        <v>148</v>
      </c>
      <c r="C12" s="231"/>
      <c r="D12" s="231"/>
      <c r="E12" s="231"/>
      <c r="F12" s="231"/>
      <c r="G12" s="231"/>
      <c r="H12" s="231"/>
      <c r="I12" s="231"/>
      <c r="J12" s="231"/>
      <c r="K12" s="231"/>
    </row>
    <row r="13" spans="1:11" x14ac:dyDescent="0.15">
      <c r="H13" s="236"/>
      <c r="J13" s="236" t="s">
        <v>149</v>
      </c>
    </row>
    <row r="14" spans="1:11" ht="16.5" customHeight="1" x14ac:dyDescent="0.15">
      <c r="A14" s="254"/>
      <c r="B14" s="255" t="s">
        <v>150</v>
      </c>
      <c r="C14" s="255"/>
      <c r="D14" s="255"/>
      <c r="E14" s="256"/>
      <c r="F14" s="240" t="s">
        <v>151</v>
      </c>
      <c r="G14" s="240" t="s">
        <v>152</v>
      </c>
      <c r="H14" s="240" t="s">
        <v>153</v>
      </c>
      <c r="I14" s="240" t="s">
        <v>154</v>
      </c>
      <c r="J14" s="257" t="s">
        <v>155</v>
      </c>
    </row>
    <row r="15" spans="1:11" ht="15" customHeight="1" x14ac:dyDescent="0.15">
      <c r="B15" s="258" t="s">
        <v>156</v>
      </c>
      <c r="C15" s="258"/>
      <c r="D15" s="259"/>
      <c r="E15" s="260" t="s">
        <v>157</v>
      </c>
      <c r="F15" s="261">
        <v>292016</v>
      </c>
      <c r="G15" s="261">
        <v>259193</v>
      </c>
      <c r="H15" s="261">
        <v>267408</v>
      </c>
      <c r="I15" s="261">
        <f>I17+I19+I21+I23</f>
        <v>256546</v>
      </c>
      <c r="J15" s="262">
        <f>J17+J19+J21+J23</f>
        <v>249147</v>
      </c>
    </row>
    <row r="16" spans="1:11" ht="15" customHeight="1" x14ac:dyDescent="0.15">
      <c r="B16" s="263"/>
      <c r="C16" s="263"/>
      <c r="D16" s="264"/>
      <c r="E16" s="265" t="s">
        <v>158</v>
      </c>
      <c r="F16" s="261">
        <v>6217561</v>
      </c>
      <c r="G16" s="261">
        <v>5908665</v>
      </c>
      <c r="H16" s="261">
        <v>6136929</v>
      </c>
      <c r="I16" s="261">
        <v>5845895</v>
      </c>
      <c r="J16" s="262">
        <f>J18+J20+J22+J24</f>
        <v>5889288.4950000001</v>
      </c>
    </row>
    <row r="17" spans="2:11" ht="15" customHeight="1" x14ac:dyDescent="0.15">
      <c r="B17" s="266" t="s">
        <v>159</v>
      </c>
      <c r="C17" s="267" t="s">
        <v>160</v>
      </c>
      <c r="D17" s="267" t="s">
        <v>161</v>
      </c>
      <c r="E17" s="260" t="s">
        <v>157</v>
      </c>
      <c r="F17" s="268">
        <v>3701</v>
      </c>
      <c r="G17" s="268">
        <v>3502</v>
      </c>
      <c r="H17" s="268">
        <v>3555</v>
      </c>
      <c r="I17" s="268">
        <v>3079</v>
      </c>
      <c r="J17" s="269">
        <v>3114</v>
      </c>
    </row>
    <row r="18" spans="2:11" ht="15" customHeight="1" x14ac:dyDescent="0.15">
      <c r="B18" s="270"/>
      <c r="C18" s="271"/>
      <c r="D18" s="271"/>
      <c r="E18" s="265" t="s">
        <v>158</v>
      </c>
      <c r="F18" s="268">
        <v>2226647</v>
      </c>
      <c r="G18" s="268">
        <v>2151237</v>
      </c>
      <c r="H18" s="268">
        <v>2163953</v>
      </c>
      <c r="I18" s="268">
        <v>2079078</v>
      </c>
      <c r="J18" s="269">
        <f>2193772963/(10^3)</f>
        <v>2193772.963</v>
      </c>
    </row>
    <row r="19" spans="2:11" ht="15" customHeight="1" x14ac:dyDescent="0.15">
      <c r="B19" s="270"/>
      <c r="C19" s="271"/>
      <c r="D19" s="272" t="s">
        <v>162</v>
      </c>
      <c r="E19" s="273" t="s">
        <v>157</v>
      </c>
      <c r="F19" s="268">
        <v>147682</v>
      </c>
      <c r="G19" s="268">
        <v>130625</v>
      </c>
      <c r="H19" s="268">
        <v>135156</v>
      </c>
      <c r="I19" s="268">
        <v>129052</v>
      </c>
      <c r="J19" s="269">
        <v>124444</v>
      </c>
    </row>
    <row r="20" spans="2:11" ht="15" customHeight="1" x14ac:dyDescent="0.15">
      <c r="B20" s="270"/>
      <c r="C20" s="271"/>
      <c r="D20" s="274"/>
      <c r="E20" s="275" t="s">
        <v>158</v>
      </c>
      <c r="F20" s="268">
        <v>2343846</v>
      </c>
      <c r="G20" s="268">
        <v>2179028</v>
      </c>
      <c r="H20" s="268">
        <v>2400248</v>
      </c>
      <c r="I20" s="268">
        <v>2258134</v>
      </c>
      <c r="J20" s="269">
        <f>2234869322/(10^3)</f>
        <v>2234869.3220000002</v>
      </c>
    </row>
    <row r="21" spans="2:11" ht="15" customHeight="1" x14ac:dyDescent="0.15">
      <c r="B21" s="270"/>
      <c r="C21" s="271"/>
      <c r="D21" s="271" t="s">
        <v>163</v>
      </c>
      <c r="E21" s="265" t="s">
        <v>157</v>
      </c>
      <c r="F21" s="268">
        <v>38594</v>
      </c>
      <c r="G21" s="268">
        <v>32631</v>
      </c>
      <c r="H21" s="268">
        <v>34378</v>
      </c>
      <c r="I21" s="268">
        <v>33909</v>
      </c>
      <c r="J21" s="269">
        <v>32843</v>
      </c>
    </row>
    <row r="22" spans="2:11" ht="15" customHeight="1" x14ac:dyDescent="0.15">
      <c r="B22" s="270"/>
      <c r="C22" s="271"/>
      <c r="D22" s="271"/>
      <c r="E22" s="265" t="s">
        <v>158</v>
      </c>
      <c r="F22" s="268">
        <v>484995</v>
      </c>
      <c r="G22" s="268">
        <v>436709</v>
      </c>
      <c r="H22" s="268">
        <v>449373</v>
      </c>
      <c r="I22" s="268">
        <v>436038</v>
      </c>
      <c r="J22" s="269">
        <f>415484740/(10^3)</f>
        <v>415484.74</v>
      </c>
    </row>
    <row r="23" spans="2:11" ht="15" customHeight="1" x14ac:dyDescent="0.15">
      <c r="B23" s="270"/>
      <c r="C23" s="276" t="s">
        <v>164</v>
      </c>
      <c r="D23" s="266"/>
      <c r="E23" s="260" t="s">
        <v>157</v>
      </c>
      <c r="F23" s="268">
        <v>102039</v>
      </c>
      <c r="G23" s="268">
        <v>92435</v>
      </c>
      <c r="H23" s="268">
        <v>94319</v>
      </c>
      <c r="I23" s="268">
        <v>90506</v>
      </c>
      <c r="J23" s="269">
        <v>88746</v>
      </c>
    </row>
    <row r="24" spans="2:11" ht="15" customHeight="1" x14ac:dyDescent="0.15">
      <c r="B24" s="277"/>
      <c r="C24" s="278"/>
      <c r="D24" s="277"/>
      <c r="E24" s="279" t="s">
        <v>158</v>
      </c>
      <c r="F24" s="268">
        <v>1162072</v>
      </c>
      <c r="G24" s="268">
        <v>1141691</v>
      </c>
      <c r="H24" s="268">
        <v>1123355</v>
      </c>
      <c r="I24" s="268">
        <v>1072644</v>
      </c>
      <c r="J24" s="269">
        <f>1045161470/(10^3)</f>
        <v>1045161.47</v>
      </c>
    </row>
    <row r="25" spans="2:11" ht="15" customHeight="1" x14ac:dyDescent="0.15">
      <c r="B25" s="280" t="s">
        <v>165</v>
      </c>
      <c r="C25" s="281"/>
      <c r="D25" s="281"/>
      <c r="E25" s="282"/>
      <c r="F25" s="268">
        <v>26611</v>
      </c>
      <c r="G25" s="268">
        <v>28586</v>
      </c>
      <c r="H25" s="268">
        <v>28965</v>
      </c>
      <c r="I25" s="268">
        <v>28748</v>
      </c>
      <c r="J25" s="269">
        <v>30200</v>
      </c>
    </row>
    <row r="26" spans="2:11" ht="15" customHeight="1" x14ac:dyDescent="0.15">
      <c r="B26" s="280" t="s">
        <v>166</v>
      </c>
      <c r="C26" s="280"/>
      <c r="D26" s="280"/>
      <c r="E26" s="283"/>
      <c r="F26" s="268">
        <v>257552</v>
      </c>
      <c r="G26" s="268">
        <v>252008</v>
      </c>
      <c r="H26" s="268">
        <v>275169</v>
      </c>
      <c r="I26" s="268">
        <v>278714</v>
      </c>
      <c r="J26" s="269">
        <v>301308</v>
      </c>
    </row>
    <row r="27" spans="2:11" ht="20.25" customHeight="1" x14ac:dyDescent="0.15">
      <c r="B27" s="284" t="s">
        <v>167</v>
      </c>
      <c r="C27" s="285"/>
      <c r="D27" s="285"/>
      <c r="E27" s="286"/>
      <c r="F27" s="287">
        <v>967.8</v>
      </c>
      <c r="G27" s="288">
        <v>881.6</v>
      </c>
      <c r="H27" s="288">
        <v>949.99</v>
      </c>
      <c r="I27" s="288">
        <v>969.5</v>
      </c>
      <c r="J27" s="289">
        <v>997.7</v>
      </c>
    </row>
    <row r="28" spans="2:11" ht="15" customHeight="1" x14ac:dyDescent="0.15">
      <c r="B28" s="235" t="s">
        <v>168</v>
      </c>
    </row>
    <row r="29" spans="2:11" ht="14.25" customHeight="1" x14ac:dyDescent="0.15"/>
    <row r="30" spans="2:11" s="232" customFormat="1" ht="21.75" customHeight="1" x14ac:dyDescent="0.15">
      <c r="B30" s="231" t="s">
        <v>169</v>
      </c>
      <c r="C30" s="290"/>
      <c r="D30" s="290"/>
      <c r="E30" s="290"/>
      <c r="F30" s="290"/>
      <c r="G30" s="290"/>
      <c r="H30" s="290"/>
      <c r="I30" s="290"/>
      <c r="J30" s="290"/>
      <c r="K30" s="231"/>
    </row>
    <row r="31" spans="2:11" x14ac:dyDescent="0.15">
      <c r="B31" s="235" t="s">
        <v>170</v>
      </c>
      <c r="K31" s="236" t="s">
        <v>171</v>
      </c>
    </row>
    <row r="32" spans="2:11" ht="15.75" customHeight="1" x14ac:dyDescent="0.15">
      <c r="B32" s="291" t="s">
        <v>68</v>
      </c>
      <c r="C32" s="291"/>
      <c r="D32" s="292"/>
      <c r="E32" s="293" t="s">
        <v>172</v>
      </c>
      <c r="F32" s="294"/>
      <c r="G32" s="295"/>
      <c r="H32" s="293" t="s">
        <v>173</v>
      </c>
      <c r="I32" s="294"/>
      <c r="J32" s="295"/>
      <c r="K32" s="296" t="s">
        <v>174</v>
      </c>
    </row>
    <row r="33" spans="2:11" ht="15.75" customHeight="1" x14ac:dyDescent="0.15">
      <c r="B33" s="297"/>
      <c r="C33" s="297"/>
      <c r="D33" s="298"/>
      <c r="E33" s="299" t="s">
        <v>175</v>
      </c>
      <c r="F33" s="299" t="s">
        <v>176</v>
      </c>
      <c r="G33" s="299" t="s">
        <v>177</v>
      </c>
      <c r="H33" s="299" t="s">
        <v>178</v>
      </c>
      <c r="I33" s="299" t="s">
        <v>179</v>
      </c>
      <c r="J33" s="299" t="s">
        <v>180</v>
      </c>
      <c r="K33" s="300" t="s">
        <v>181</v>
      </c>
    </row>
    <row r="34" spans="2:11" ht="15" customHeight="1" x14ac:dyDescent="0.15">
      <c r="B34" s="241" t="s">
        <v>67</v>
      </c>
      <c r="C34" s="241"/>
      <c r="D34" s="242"/>
      <c r="E34" s="301">
        <v>8800124</v>
      </c>
      <c r="F34" s="301">
        <v>8545813</v>
      </c>
      <c r="G34" s="301">
        <v>254311</v>
      </c>
      <c r="H34" s="302">
        <v>2176390</v>
      </c>
      <c r="I34" s="302">
        <v>1980612</v>
      </c>
      <c r="J34" s="303">
        <v>91</v>
      </c>
      <c r="K34" s="301">
        <v>180655</v>
      </c>
    </row>
    <row r="35" spans="2:11" ht="15" customHeight="1" x14ac:dyDescent="0.15">
      <c r="B35" s="245" t="s">
        <v>12</v>
      </c>
      <c r="C35" s="245"/>
      <c r="D35" s="246"/>
      <c r="E35" s="304">
        <v>8372390</v>
      </c>
      <c r="F35" s="304">
        <v>8033498</v>
      </c>
      <c r="G35" s="304">
        <v>338892</v>
      </c>
      <c r="H35" s="268">
        <v>2109173</v>
      </c>
      <c r="I35" s="268">
        <v>1937441</v>
      </c>
      <c r="J35" s="305">
        <v>91.9</v>
      </c>
      <c r="K35" s="304">
        <v>270655</v>
      </c>
    </row>
    <row r="36" spans="2:11" ht="15" customHeight="1" x14ac:dyDescent="0.15">
      <c r="B36" s="245" t="s">
        <v>13</v>
      </c>
      <c r="C36" s="245"/>
      <c r="D36" s="246"/>
      <c r="E36" s="304">
        <v>8689421</v>
      </c>
      <c r="F36" s="304">
        <v>8384550</v>
      </c>
      <c r="G36" s="304">
        <v>304871</v>
      </c>
      <c r="H36" s="268">
        <v>2006580</v>
      </c>
      <c r="I36" s="268">
        <v>1868661</v>
      </c>
      <c r="J36" s="305">
        <v>93.1</v>
      </c>
      <c r="K36" s="304">
        <v>280542</v>
      </c>
    </row>
    <row r="37" spans="2:11" ht="15" customHeight="1" x14ac:dyDescent="0.15">
      <c r="B37" s="245" t="s">
        <v>14</v>
      </c>
      <c r="C37" s="245"/>
      <c r="D37" s="246"/>
      <c r="E37" s="306">
        <v>8441628</v>
      </c>
      <c r="F37" s="306">
        <v>8169558</v>
      </c>
      <c r="G37" s="306">
        <v>272070</v>
      </c>
      <c r="H37" s="307">
        <v>2015218</v>
      </c>
      <c r="I37" s="307">
        <v>1880301</v>
      </c>
      <c r="J37" s="308">
        <v>93.3</v>
      </c>
      <c r="K37" s="306">
        <v>249866</v>
      </c>
    </row>
    <row r="38" spans="2:11" ht="15" customHeight="1" x14ac:dyDescent="0.15">
      <c r="B38" s="250" t="s">
        <v>15</v>
      </c>
      <c r="C38" s="250"/>
      <c r="D38" s="250"/>
      <c r="E38" s="309">
        <f>8279500422/1000</f>
        <v>8279500.4220000003</v>
      </c>
      <c r="F38" s="310">
        <f>8094915270/1000</f>
        <v>8094915.2699999996</v>
      </c>
      <c r="G38" s="310">
        <f>+E38-F38</f>
        <v>184585.1520000007</v>
      </c>
      <c r="H38" s="311">
        <v>1928560</v>
      </c>
      <c r="I38" s="311">
        <v>1769258</v>
      </c>
      <c r="J38" s="312">
        <v>91.7</v>
      </c>
      <c r="K38" s="310">
        <f>224293080/1000</f>
        <v>224293.08</v>
      </c>
    </row>
    <row r="39" spans="2:11" x14ac:dyDescent="0.15">
      <c r="E39" s="313"/>
      <c r="F39" s="313"/>
      <c r="G39" s="313"/>
      <c r="H39" s="313"/>
      <c r="I39" s="313"/>
      <c r="J39" s="313"/>
      <c r="K39" s="313"/>
    </row>
    <row r="40" spans="2:11" x14ac:dyDescent="0.15">
      <c r="B40" s="235" t="s">
        <v>182</v>
      </c>
      <c r="E40" s="313"/>
      <c r="F40" s="313"/>
      <c r="G40" s="313"/>
      <c r="H40" s="313"/>
      <c r="I40" s="314" t="s">
        <v>183</v>
      </c>
      <c r="J40" s="314"/>
      <c r="K40" s="313"/>
    </row>
    <row r="41" spans="2:11" ht="15" customHeight="1" x14ac:dyDescent="0.15">
      <c r="B41" s="315" t="s">
        <v>68</v>
      </c>
      <c r="C41" s="315"/>
      <c r="D41" s="316"/>
      <c r="E41" s="317" t="s">
        <v>184</v>
      </c>
      <c r="F41" s="318"/>
      <c r="G41" s="318"/>
      <c r="H41" s="318"/>
      <c r="I41" s="318"/>
      <c r="J41" s="318"/>
      <c r="K41" s="313"/>
    </row>
    <row r="42" spans="2:11" ht="15" customHeight="1" x14ac:dyDescent="0.15">
      <c r="B42" s="319"/>
      <c r="C42" s="319"/>
      <c r="D42" s="320"/>
      <c r="E42" s="321" t="s">
        <v>185</v>
      </c>
      <c r="F42" s="322"/>
      <c r="G42" s="321" t="s">
        <v>186</v>
      </c>
      <c r="H42" s="322"/>
      <c r="I42" s="321" t="s">
        <v>187</v>
      </c>
      <c r="J42" s="323"/>
      <c r="K42" s="313"/>
    </row>
    <row r="43" spans="2:11" ht="15" customHeight="1" x14ac:dyDescent="0.15">
      <c r="B43" s="319"/>
      <c r="C43" s="319"/>
      <c r="D43" s="320"/>
      <c r="E43" s="324"/>
      <c r="F43" s="325"/>
      <c r="G43" s="324"/>
      <c r="H43" s="325"/>
      <c r="I43" s="324" t="s">
        <v>188</v>
      </c>
      <c r="J43" s="326"/>
      <c r="K43" s="313"/>
    </row>
    <row r="44" spans="2:11" ht="15" customHeight="1" x14ac:dyDescent="0.15">
      <c r="B44" s="327"/>
      <c r="C44" s="327"/>
      <c r="D44" s="328"/>
      <c r="E44" s="329" t="s">
        <v>189</v>
      </c>
      <c r="F44" s="330" t="s">
        <v>190</v>
      </c>
      <c r="G44" s="330" t="s">
        <v>189</v>
      </c>
      <c r="H44" s="330" t="s">
        <v>190</v>
      </c>
      <c r="I44" s="330" t="s">
        <v>189</v>
      </c>
      <c r="J44" s="331" t="s">
        <v>190</v>
      </c>
      <c r="K44" s="313"/>
    </row>
    <row r="45" spans="2:11" ht="15" customHeight="1" x14ac:dyDescent="0.15">
      <c r="B45" s="241" t="s">
        <v>67</v>
      </c>
      <c r="C45" s="241"/>
      <c r="D45" s="242"/>
      <c r="E45" s="332">
        <v>292409</v>
      </c>
      <c r="F45" s="302">
        <v>6331688</v>
      </c>
      <c r="G45" s="302">
        <v>9105</v>
      </c>
      <c r="H45" s="302">
        <v>92363</v>
      </c>
      <c r="I45" s="333">
        <v>191</v>
      </c>
      <c r="J45" s="302">
        <v>37670</v>
      </c>
      <c r="K45" s="313"/>
    </row>
    <row r="46" spans="2:11" ht="15" customHeight="1" x14ac:dyDescent="0.15">
      <c r="B46" s="245" t="s">
        <v>12</v>
      </c>
      <c r="C46" s="245"/>
      <c r="D46" s="246"/>
      <c r="E46" s="334">
        <v>259672</v>
      </c>
      <c r="F46" s="268">
        <v>6027592</v>
      </c>
      <c r="G46" s="268">
        <v>7431</v>
      </c>
      <c r="H46" s="268">
        <v>74362</v>
      </c>
      <c r="I46" s="306">
        <v>186</v>
      </c>
      <c r="J46" s="268">
        <v>39446</v>
      </c>
      <c r="K46" s="313"/>
    </row>
    <row r="47" spans="2:11" ht="15" customHeight="1" x14ac:dyDescent="0.15">
      <c r="B47" s="245" t="s">
        <v>13</v>
      </c>
      <c r="C47" s="245"/>
      <c r="D47" s="246"/>
      <c r="E47" s="334">
        <v>267975</v>
      </c>
      <c r="F47" s="268">
        <v>6258350</v>
      </c>
      <c r="G47" s="268">
        <v>7272</v>
      </c>
      <c r="H47" s="268">
        <v>71645</v>
      </c>
      <c r="I47" s="306">
        <v>210</v>
      </c>
      <c r="J47" s="268">
        <v>38789</v>
      </c>
      <c r="K47" s="313"/>
    </row>
    <row r="48" spans="2:11" ht="15" customHeight="1" x14ac:dyDescent="0.15">
      <c r="B48" s="245" t="s">
        <v>14</v>
      </c>
      <c r="C48" s="245"/>
      <c r="D48" s="246"/>
      <c r="E48" s="334">
        <v>257135</v>
      </c>
      <c r="F48" s="268">
        <v>5975265</v>
      </c>
      <c r="G48" s="268">
        <v>6765</v>
      </c>
      <c r="H48" s="268">
        <v>67425</v>
      </c>
      <c r="I48" s="306">
        <v>244</v>
      </c>
      <c r="J48" s="268">
        <v>31008</v>
      </c>
      <c r="K48" s="313"/>
    </row>
    <row r="49" spans="2:11" ht="15" customHeight="1" x14ac:dyDescent="0.15">
      <c r="B49" s="250" t="s">
        <v>15</v>
      </c>
      <c r="C49" s="250"/>
      <c r="D49" s="250"/>
      <c r="E49" s="335">
        <v>249821</v>
      </c>
      <c r="F49" s="336">
        <v>6045374</v>
      </c>
      <c r="G49" s="336">
        <v>6240</v>
      </c>
      <c r="H49" s="336">
        <v>55885</v>
      </c>
      <c r="I49" s="310">
        <v>157</v>
      </c>
      <c r="J49" s="336">
        <v>33391.597999999998</v>
      </c>
      <c r="K49" s="313"/>
    </row>
    <row r="50" spans="2:11" x14ac:dyDescent="0.15">
      <c r="B50" s="235" t="s">
        <v>191</v>
      </c>
      <c r="E50" s="337"/>
      <c r="F50" s="337"/>
      <c r="G50" s="337"/>
      <c r="H50" s="337"/>
      <c r="I50" s="338"/>
      <c r="J50" s="338"/>
    </row>
    <row r="51" spans="2:11" x14ac:dyDescent="0.15">
      <c r="B51" s="235" t="s">
        <v>192</v>
      </c>
      <c r="E51" s="339"/>
      <c r="F51" s="339"/>
      <c r="G51" s="339"/>
      <c r="H51" s="339"/>
      <c r="I51" s="236"/>
      <c r="J51" s="338"/>
    </row>
    <row r="52" spans="2:11" x14ac:dyDescent="0.15">
      <c r="B52" s="235" t="s">
        <v>193</v>
      </c>
      <c r="E52" s="339"/>
      <c r="F52" s="339"/>
      <c r="G52" s="339"/>
      <c r="H52" s="339"/>
      <c r="I52" s="236"/>
      <c r="J52" s="338"/>
    </row>
  </sheetData>
  <mergeCells count="34">
    <mergeCell ref="B45:D45"/>
    <mergeCell ref="B46:D46"/>
    <mergeCell ref="B47:D47"/>
    <mergeCell ref="B48:D48"/>
    <mergeCell ref="B49:D49"/>
    <mergeCell ref="B36:D36"/>
    <mergeCell ref="B37:D37"/>
    <mergeCell ref="B38:D38"/>
    <mergeCell ref="I40:J40"/>
    <mergeCell ref="B41:D44"/>
    <mergeCell ref="E41:J41"/>
    <mergeCell ref="E42:F43"/>
    <mergeCell ref="G42:H43"/>
    <mergeCell ref="I42:J42"/>
    <mergeCell ref="I43:J43"/>
    <mergeCell ref="B25:E25"/>
    <mergeCell ref="B26:E26"/>
    <mergeCell ref="B27:E27"/>
    <mergeCell ref="B32:D33"/>
    <mergeCell ref="B34:D34"/>
    <mergeCell ref="B35:D35"/>
    <mergeCell ref="B15:D16"/>
    <mergeCell ref="B17:B24"/>
    <mergeCell ref="C17:C22"/>
    <mergeCell ref="D17:D18"/>
    <mergeCell ref="D19:D20"/>
    <mergeCell ref="D21:D22"/>
    <mergeCell ref="C23:D24"/>
    <mergeCell ref="B4:D4"/>
    <mergeCell ref="B5:D5"/>
    <mergeCell ref="B6:D6"/>
    <mergeCell ref="B7:D7"/>
    <mergeCell ref="B8:D8"/>
    <mergeCell ref="B14:E14"/>
  </mergeCells>
  <phoneticPr fontId="2"/>
  <printOptions horizontalCentered="1"/>
  <pageMargins left="0.70866141732283472" right="0.70866141732283472" top="0.74803149606299213" bottom="0.74803149606299213" header="0.31496062992125984" footer="0.51181102362204722"/>
  <pageSetup paperSize="9" firstPageNumber="4294963191" orientation="portrait" r:id="rId1"/>
  <headerFooter scaleWithDoc="0" alignWithMargins="0">
    <oddFooter>&amp;C&amp;"ＭＳ Ｐ明朝,標準"&amp;A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85</vt:lpstr>
      <vt:lpstr>86</vt:lpstr>
      <vt:lpstr>87</vt:lpstr>
      <vt:lpstr>88</vt:lpstr>
      <vt:lpstr>89</vt:lpstr>
      <vt:lpstr>'85'!Print_Area</vt:lpstr>
      <vt:lpstr>'86'!Print_Area</vt:lpstr>
      <vt:lpstr>'87'!Print_Area</vt:lpstr>
      <vt:lpstr>'88'!Print_Area</vt:lpstr>
      <vt:lpstr>'89'!Print_Area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2025-03-07T05:43:27Z</cp:lastPrinted>
  <dcterms:created xsi:type="dcterms:W3CDTF">2025-03-07T05:40:50Z</dcterms:created>
  <dcterms:modified xsi:type="dcterms:W3CDTF">2025-03-07T05:43:45Z</dcterms:modified>
</cp:coreProperties>
</file>