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Q:\01企画経営課\統計担当\統計\21 統計やしお\31年版（Ｒ1年版）\HP用\"/>
    </mc:Choice>
  </mc:AlternateContent>
  <xr:revisionPtr revIDLastSave="0" documentId="13_ncr:1_{7D3A54B1-CF09-4A8E-A468-2813B9D399BC}" xr6:coauthVersionLast="36" xr6:coauthVersionMax="36" xr10:uidLastSave="{00000000-0000-0000-0000-000000000000}"/>
  <bookViews>
    <workbookView xWindow="0" yWindow="0" windowWidth="15480" windowHeight="9060" tabRatio="875" xr2:uid="{00000000-000D-0000-FFFF-FFFF00000000}"/>
  </bookViews>
  <sheets>
    <sheet name="P2位置・面積・町名別面積" sheetId="181" r:id="rId1"/>
    <sheet name="P3地目別面積・都市計画用途地域面積" sheetId="34" r:id="rId2"/>
    <sheet name="Ｐ4気象" sheetId="180" r:id="rId3"/>
  </sheets>
  <definedNames>
    <definedName name="_xlnm.Print_Area" localSheetId="0">P2位置・面積・町名別面積!$A$1:$F$42</definedName>
    <definedName name="_xlnm.Print_Area" localSheetId="1">P3地目別面積・都市計画用途地域面積!$A$1:$L$55</definedName>
    <definedName name="_xlnm.Print_Area" localSheetId="2">Ｐ4気象!$A$1:$I$28</definedName>
  </definedNames>
  <calcPr calcId="191029"/>
</workbook>
</file>

<file path=xl/calcChain.xml><?xml version="1.0" encoding="utf-8"?>
<calcChain xmlns="http://schemas.openxmlformats.org/spreadsheetml/2006/main">
  <c r="C10" i="34" l="1"/>
  <c r="D10" i="34"/>
  <c r="D10" i="180" l="1"/>
  <c r="E10" i="180"/>
  <c r="I10" i="180" l="1"/>
  <c r="F10" i="180"/>
  <c r="H10" i="180"/>
  <c r="G10" i="180"/>
  <c r="F34" i="181" l="1"/>
  <c r="F35" i="181"/>
  <c r="F33" i="181"/>
  <c r="F40" i="181"/>
  <c r="F39" i="181"/>
  <c r="F38" i="181"/>
  <c r="F37" i="181"/>
  <c r="F36" i="181"/>
  <c r="F19" i="181"/>
  <c r="F18" i="181"/>
  <c r="F17" i="181"/>
  <c r="C37" i="181"/>
  <c r="C36" i="181"/>
  <c r="F20" i="181"/>
  <c r="F21" i="181"/>
  <c r="F22" i="181"/>
  <c r="F23" i="181"/>
  <c r="F24" i="181"/>
  <c r="F25" i="181"/>
  <c r="F26" i="181"/>
  <c r="F27" i="181"/>
  <c r="F28" i="181"/>
  <c r="F29" i="181"/>
  <c r="F30" i="181"/>
  <c r="F31" i="181"/>
  <c r="F32" i="181"/>
  <c r="C35" i="181"/>
  <c r="C34" i="181"/>
  <c r="C33" i="181"/>
  <c r="C32" i="181"/>
  <c r="C31" i="181"/>
  <c r="C30" i="181"/>
  <c r="C29" i="181"/>
  <c r="C28" i="181"/>
  <c r="C27" i="181"/>
  <c r="C26" i="181"/>
  <c r="C25" i="181"/>
  <c r="C24" i="181"/>
  <c r="C23" i="181"/>
  <c r="C22" i="181"/>
  <c r="C21" i="181"/>
  <c r="C20" i="181"/>
  <c r="C19" i="181"/>
  <c r="C18" i="181"/>
  <c r="C17" i="181"/>
  <c r="L51" i="34" l="1"/>
  <c r="L50" i="34"/>
  <c r="L49" i="34"/>
  <c r="L48" i="34"/>
  <c r="L47" i="34"/>
  <c r="L46" i="34"/>
  <c r="L45" i="34"/>
  <c r="L44" i="34"/>
  <c r="L43" i="34"/>
</calcChain>
</file>

<file path=xl/sharedStrings.xml><?xml version="1.0" encoding="utf-8"?>
<sst xmlns="http://schemas.openxmlformats.org/spreadsheetml/2006/main" count="140" uniqueCount="133">
  <si>
    <t>年</t>
    <phoneticPr fontId="13"/>
  </si>
  <si>
    <t>都市計画用途地域指定区域別面積</t>
  </si>
  <si>
    <t>位 置 ・ 面 積</t>
  </si>
  <si>
    <t>面積</t>
  </si>
  <si>
    <t>東経</t>
  </si>
  <si>
    <t>北緯</t>
  </si>
  <si>
    <t>広ぼう</t>
  </si>
  <si>
    <t>海抜</t>
  </si>
  <si>
    <t>東西</t>
  </si>
  <si>
    <t>南北</t>
  </si>
  <si>
    <t>5.23km</t>
  </si>
  <si>
    <t>7.45km</t>
  </si>
  <si>
    <t>2.3m以下</t>
  </si>
  <si>
    <t>町  名  別  面  積</t>
  </si>
  <si>
    <t>町名</t>
  </si>
  <si>
    <t>面積(ha)</t>
  </si>
  <si>
    <t>構成比(％)</t>
  </si>
  <si>
    <t>住所</t>
  </si>
  <si>
    <t>計</t>
  </si>
  <si>
    <t xml:space="preserve"> 大字八條</t>
  </si>
  <si>
    <t xml:space="preserve"> 大字柳之宮</t>
  </si>
  <si>
    <t xml:space="preserve"> 大字鶴ヶ曽根</t>
  </si>
  <si>
    <t xml:space="preserve"> 大字南後谷</t>
  </si>
  <si>
    <t xml:space="preserve"> 大字小作田</t>
  </si>
  <si>
    <t xml:space="preserve"> 中央一丁目</t>
  </si>
  <si>
    <t xml:space="preserve"> 大字松之木</t>
  </si>
  <si>
    <t xml:space="preserve"> 中央二丁目</t>
  </si>
  <si>
    <t xml:space="preserve"> 大字伊草</t>
  </si>
  <si>
    <t xml:space="preserve"> 中央三丁目</t>
  </si>
  <si>
    <t xml:space="preserve"> 大字新町</t>
  </si>
  <si>
    <t xml:space="preserve"> 中央四丁目</t>
  </si>
  <si>
    <t xml:space="preserve"> 大字二丁目</t>
  </si>
  <si>
    <t xml:space="preserve"> 八潮一丁目</t>
  </si>
  <si>
    <t xml:space="preserve"> 大字木曽根</t>
  </si>
  <si>
    <t xml:space="preserve"> 八潮二丁目</t>
  </si>
  <si>
    <t xml:space="preserve"> 大字南川崎</t>
  </si>
  <si>
    <t xml:space="preserve"> 八潮三丁目</t>
  </si>
  <si>
    <t xml:space="preserve"> 大字伊勢野</t>
  </si>
  <si>
    <t xml:space="preserve"> 八潮四丁目</t>
  </si>
  <si>
    <t xml:space="preserve"> 大字大瀬</t>
  </si>
  <si>
    <t xml:space="preserve"> 八潮五丁目</t>
  </si>
  <si>
    <t xml:space="preserve"> 大字古新田</t>
  </si>
  <si>
    <t xml:space="preserve"> 八潮六丁目</t>
  </si>
  <si>
    <t xml:space="preserve"> 大字垳</t>
  </si>
  <si>
    <t xml:space="preserve"> 八潮七丁目</t>
  </si>
  <si>
    <t xml:space="preserve"> 大字上馬場</t>
  </si>
  <si>
    <t xml:space="preserve"> 八潮八丁目</t>
  </si>
  <si>
    <t xml:space="preserve"> 大字中馬場</t>
  </si>
  <si>
    <t xml:space="preserve"> 緑町一丁目</t>
  </si>
  <si>
    <t xml:space="preserve"> 大字大原</t>
  </si>
  <si>
    <t xml:space="preserve"> 緑町二丁目</t>
  </si>
  <si>
    <t xml:space="preserve"> 大字大曽根</t>
  </si>
  <si>
    <t xml:space="preserve"> 緑町三丁目</t>
  </si>
  <si>
    <t xml:space="preserve"> 大字浮塚</t>
  </si>
  <si>
    <t xml:space="preserve"> 緑町四丁目</t>
  </si>
  <si>
    <t xml:space="preserve"> 大字西袋</t>
  </si>
  <si>
    <t xml:space="preserve"> 緑町五丁目</t>
  </si>
  <si>
    <t>地  目  別  面  積</t>
  </si>
  <si>
    <t>単位：㎡</t>
  </si>
  <si>
    <t>年</t>
  </si>
  <si>
    <t>総面積</t>
  </si>
  <si>
    <t>宅地</t>
  </si>
  <si>
    <t>田</t>
  </si>
  <si>
    <t>畑</t>
  </si>
  <si>
    <t>雑種地</t>
  </si>
  <si>
    <t>池沼</t>
  </si>
  <si>
    <t>その他</t>
  </si>
  <si>
    <t>住宅用地</t>
  </si>
  <si>
    <t>非住宅用地</t>
  </si>
  <si>
    <t>山林</t>
  </si>
  <si>
    <t>資料：資産税課（1月1日現在）</t>
  </si>
  <si>
    <t>注）非住宅用地には非課税地積を含む。</t>
  </si>
  <si>
    <t>区分</t>
  </si>
  <si>
    <t>面積（ha)</t>
  </si>
  <si>
    <t>市街化区域</t>
  </si>
  <si>
    <t>市街化調整区域</t>
  </si>
  <si>
    <t>第一種中高層住居専用地域</t>
  </si>
  <si>
    <t>第一種住居地域</t>
  </si>
  <si>
    <t>第二種住居地域</t>
  </si>
  <si>
    <t>準住居地域</t>
  </si>
  <si>
    <t>近隣商業地域</t>
  </si>
  <si>
    <t>商業地域</t>
  </si>
  <si>
    <t>準工業地域</t>
  </si>
  <si>
    <t>工業地域</t>
  </si>
  <si>
    <t>工業専用地域</t>
  </si>
  <si>
    <t>気　　　　　象</t>
  </si>
  <si>
    <t>気温（℃）</t>
  </si>
  <si>
    <t>平均湿度</t>
  </si>
  <si>
    <t>平均風速</t>
  </si>
  <si>
    <t>降雨量</t>
  </si>
  <si>
    <t>平均</t>
  </si>
  <si>
    <t>最高</t>
  </si>
  <si>
    <t>最低</t>
  </si>
  <si>
    <t>(％)</t>
  </si>
  <si>
    <t>(m/秒)</t>
  </si>
  <si>
    <t xml:space="preserve">    (mm)</t>
  </si>
  <si>
    <t xml:space="preserve">  １ 月</t>
  </si>
  <si>
    <t xml:space="preserve">  ２ 月</t>
  </si>
  <si>
    <t xml:space="preserve">  ３ 月</t>
  </si>
  <si>
    <t xml:space="preserve">  ４ 月</t>
  </si>
  <si>
    <t xml:space="preserve">  ５ 月</t>
  </si>
  <si>
    <t xml:space="preserve">  ６ 月</t>
  </si>
  <si>
    <t xml:space="preserve">  ７ 月</t>
  </si>
  <si>
    <t xml:space="preserve">  ８ 月</t>
  </si>
  <si>
    <t xml:space="preserve">  ９ 月</t>
  </si>
  <si>
    <t xml:space="preserve">  10 月</t>
  </si>
  <si>
    <t xml:space="preserve">  11 月</t>
  </si>
  <si>
    <t xml:space="preserve">  12 月</t>
  </si>
  <si>
    <t>平成</t>
    <phoneticPr fontId="13"/>
  </si>
  <si>
    <t>18.02K㎡</t>
    <phoneticPr fontId="13"/>
  </si>
  <si>
    <t>資料：草加八潮消防組合</t>
    <rPh sb="3" eb="5">
      <t>ソウカ</t>
    </rPh>
    <rPh sb="5" eb="7">
      <t>ヤシオ</t>
    </rPh>
    <rPh sb="7" eb="9">
      <t>ショウボウ</t>
    </rPh>
    <rPh sb="9" eb="11">
      <t>クミアイ</t>
    </rPh>
    <phoneticPr fontId="13"/>
  </si>
  <si>
    <t>28</t>
    <phoneticPr fontId="13"/>
  </si>
  <si>
    <t xml:space="preserve"> 大瀬一丁目</t>
    <rPh sb="1" eb="3">
      <t>オオゼ</t>
    </rPh>
    <rPh sb="3" eb="6">
      <t>１チョウメ</t>
    </rPh>
    <phoneticPr fontId="13"/>
  </si>
  <si>
    <t xml:space="preserve"> 大瀬二丁目</t>
    <rPh sb="1" eb="3">
      <t>オオゼ</t>
    </rPh>
    <rPh sb="3" eb="6">
      <t>２チョウメ</t>
    </rPh>
    <phoneticPr fontId="13"/>
  </si>
  <si>
    <t xml:space="preserve"> 大瀬三丁目</t>
    <rPh sb="1" eb="3">
      <t>オオゼ</t>
    </rPh>
    <rPh sb="3" eb="6">
      <t>３チョウメ</t>
    </rPh>
    <phoneticPr fontId="13"/>
  </si>
  <si>
    <t xml:space="preserve"> 大瀬四丁目</t>
    <rPh sb="1" eb="3">
      <t>オオゼ</t>
    </rPh>
    <rPh sb="3" eb="6">
      <t>４チョウメ</t>
    </rPh>
    <phoneticPr fontId="13"/>
  </si>
  <si>
    <t xml:space="preserve"> 大瀬五丁目</t>
    <rPh sb="1" eb="3">
      <t>オオゼ</t>
    </rPh>
    <rPh sb="3" eb="6">
      <t>５チョウメ</t>
    </rPh>
    <phoneticPr fontId="13"/>
  </si>
  <si>
    <t xml:space="preserve"> 大瀬六丁目</t>
    <rPh sb="1" eb="3">
      <t>オオゼ</t>
    </rPh>
    <rPh sb="3" eb="6">
      <t>６チョウメ</t>
    </rPh>
    <phoneticPr fontId="13"/>
  </si>
  <si>
    <t xml:space="preserve"> 茜町一丁目</t>
    <rPh sb="1" eb="2">
      <t>アカネ</t>
    </rPh>
    <rPh sb="2" eb="3">
      <t>チョウ</t>
    </rPh>
    <rPh sb="3" eb="6">
      <t>１チョウメ</t>
    </rPh>
    <phoneticPr fontId="13"/>
  </si>
  <si>
    <t>資料：都市計画課「都市計画基礎調査（基準年：平成27年）」</t>
    <rPh sb="3" eb="5">
      <t>トシ</t>
    </rPh>
    <rPh sb="5" eb="7">
      <t>ケイカク</t>
    </rPh>
    <rPh sb="7" eb="8">
      <t>カ</t>
    </rPh>
    <rPh sb="9" eb="11">
      <t>トシ</t>
    </rPh>
    <rPh sb="11" eb="13">
      <t>ケイカク</t>
    </rPh>
    <rPh sb="13" eb="15">
      <t>キソ</t>
    </rPh>
    <rPh sb="15" eb="17">
      <t>チョウサ</t>
    </rPh>
    <rPh sb="18" eb="20">
      <t>キジュン</t>
    </rPh>
    <rPh sb="20" eb="21">
      <t>ネン</t>
    </rPh>
    <rPh sb="22" eb="24">
      <t>ヘイセイ</t>
    </rPh>
    <rPh sb="26" eb="27">
      <t>ネン</t>
    </rPh>
    <phoneticPr fontId="13"/>
  </si>
  <si>
    <t>注）無指定地域（北公園）があるため、用途地域の面積の計は市街化区域の面積と一致しない。</t>
    <phoneticPr fontId="13"/>
  </si>
  <si>
    <t>139度50分21秒</t>
    <phoneticPr fontId="13"/>
  </si>
  <si>
    <t>35度49分22秒</t>
    <phoneticPr fontId="13"/>
  </si>
  <si>
    <t>注）面積は「平成26年全国都道府県市区町村別面積調（平成26年10月1日時点）」により18.02k㎡に変更。</t>
    <rPh sb="6" eb="8">
      <t>ヘイセイ</t>
    </rPh>
    <rPh sb="10" eb="11">
      <t>ネン</t>
    </rPh>
    <rPh sb="18" eb="19">
      <t>ク</t>
    </rPh>
    <rPh sb="21" eb="22">
      <t>ベツ</t>
    </rPh>
    <rPh sb="26" eb="28">
      <t>ヘイセイ</t>
    </rPh>
    <rPh sb="30" eb="31">
      <t>ネン</t>
    </rPh>
    <rPh sb="33" eb="34">
      <t>ガツ</t>
    </rPh>
    <rPh sb="35" eb="36">
      <t>ニチ</t>
    </rPh>
    <rPh sb="36" eb="38">
      <t>ジテン</t>
    </rPh>
    <rPh sb="51" eb="53">
      <t>ヘンコウ</t>
    </rPh>
    <phoneticPr fontId="13"/>
  </si>
  <si>
    <t>平成27</t>
    <phoneticPr fontId="13"/>
  </si>
  <si>
    <t>29</t>
    <phoneticPr fontId="13"/>
  </si>
  <si>
    <t>30</t>
    <phoneticPr fontId="13"/>
  </si>
  <si>
    <t>資料：都市計画課（平成31年4月1日現在の都市計画決定状況）</t>
    <rPh sb="5" eb="7">
      <t>ケイカク</t>
    </rPh>
    <rPh sb="21" eb="23">
      <t>トシ</t>
    </rPh>
    <rPh sb="23" eb="25">
      <t>ケイカク</t>
    </rPh>
    <rPh sb="25" eb="27">
      <t>ケッテイ</t>
    </rPh>
    <rPh sb="27" eb="29">
      <t>ジョウキョウ</t>
    </rPh>
    <phoneticPr fontId="13"/>
  </si>
  <si>
    <t>令和</t>
    <rPh sb="0" eb="2">
      <t>レイワ</t>
    </rPh>
    <phoneticPr fontId="13"/>
  </si>
  <si>
    <t>元</t>
    <rPh sb="0" eb="1">
      <t>ガン</t>
    </rPh>
    <phoneticPr fontId="13"/>
  </si>
  <si>
    <t>年</t>
    <rPh sb="0" eb="1">
      <t>ネン</t>
    </rPh>
    <phoneticPr fontId="13"/>
  </si>
  <si>
    <t>※　令和元年の数値は速報値です。</t>
    <rPh sb="2" eb="4">
      <t>レイワ</t>
    </rPh>
    <rPh sb="4" eb="5">
      <t>モト</t>
    </rPh>
    <rPh sb="5" eb="6">
      <t>トシ</t>
    </rPh>
    <rPh sb="6" eb="7">
      <t>ヘイネン</t>
    </rPh>
    <rPh sb="7" eb="9">
      <t>スウチ</t>
    </rPh>
    <rPh sb="10" eb="13">
      <t>ソクホウチ</t>
    </rPh>
    <phoneticPr fontId="13"/>
  </si>
  <si>
    <t>31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</si>
</sst>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\-#,##0.0"/>
    <numFmt numFmtId="177" formatCode="0.0"/>
    <numFmt numFmtId="178" formatCode="#,##0.0;[Red]\-#,##0.0"/>
    <numFmt numFmtId="179" formatCode="0.0_ "/>
    <numFmt numFmtId="180" formatCode="#,##0;&quot;△ &quot;#,##0"/>
    <numFmt numFmtId="181" formatCode="#,##0_);[Red]\(#,##0\)"/>
    <numFmt numFmtId="182" formatCode="#,##0.0_);[Red]\(#,##0.0\)"/>
  </numFmts>
  <fonts count="23"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明朝"/>
      <family val="1"/>
      <charset val="128"/>
    </font>
    <font>
      <u/>
      <sz val="11"/>
      <name val="ＭＳ 明朝"/>
      <family val="1"/>
      <charset val="128"/>
    </font>
    <font>
      <sz val="8"/>
      <color rgb="FFFF0000"/>
      <name val="ＭＳ ゴシック"/>
      <family val="3"/>
      <charset val="128"/>
    </font>
    <font>
      <b/>
      <sz val="17"/>
      <name val="ＭＳ 明朝"/>
      <family val="1"/>
      <charset val="128"/>
    </font>
    <font>
      <sz val="17"/>
      <name val="ＭＳ ゴシック"/>
      <family val="3"/>
      <charset val="128"/>
    </font>
    <font>
      <sz val="10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4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38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4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0" fillId="0" borderId="0"/>
    <xf numFmtId="0" fontId="2" fillId="0" borderId="0">
      <alignment vertical="center"/>
    </xf>
    <xf numFmtId="38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14" fillId="0" borderId="0"/>
    <xf numFmtId="0" fontId="22" fillId="0" borderId="0">
      <alignment vertical="center"/>
    </xf>
  </cellStyleXfs>
  <cellXfs count="168">
    <xf numFmtId="0" fontId="0" fillId="0" borderId="0" xfId="0"/>
    <xf numFmtId="0" fontId="2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5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38" fontId="5" fillId="0" borderId="5" xfId="3" applyFont="1" applyBorder="1"/>
    <xf numFmtId="178" fontId="5" fillId="0" borderId="6" xfId="3" applyNumberFormat="1" applyFont="1" applyBorder="1"/>
    <xf numFmtId="176" fontId="5" fillId="0" borderId="7" xfId="0" applyNumberFormat="1" applyFont="1" applyBorder="1"/>
    <xf numFmtId="0" fontId="2" fillId="0" borderId="2" xfId="0" applyFont="1" applyBorder="1"/>
    <xf numFmtId="176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/>
    <xf numFmtId="176" fontId="5" fillId="0" borderId="5" xfId="0" applyNumberFormat="1" applyFont="1" applyBorder="1"/>
    <xf numFmtId="0" fontId="5" fillId="0" borderId="0" xfId="0" applyFont="1" applyBorder="1"/>
    <xf numFmtId="38" fontId="5" fillId="0" borderId="0" xfId="3" applyFont="1" applyBorder="1"/>
    <xf numFmtId="0" fontId="5" fillId="0" borderId="7" xfId="0" applyFont="1" applyBorder="1"/>
    <xf numFmtId="0" fontId="5" fillId="0" borderId="0" xfId="0" applyFont="1" applyBorder="1" applyAlignment="1" applyProtection="1">
      <alignment horizontal="right"/>
    </xf>
    <xf numFmtId="38" fontId="2" fillId="0" borderId="0" xfId="3" applyFont="1" applyBorder="1" applyAlignment="1"/>
    <xf numFmtId="181" fontId="2" fillId="0" borderId="0" xfId="0" applyNumberFormat="1" applyFont="1"/>
    <xf numFmtId="38" fontId="5" fillId="0" borderId="12" xfId="3" applyFont="1" applyBorder="1"/>
    <xf numFmtId="0" fontId="1" fillId="0" borderId="0" xfId="0" applyFont="1" applyAlignment="1">
      <alignment horizontal="left" shrinkToFit="1"/>
    </xf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176" fontId="8" fillId="0" borderId="2" xfId="0" applyNumberFormat="1" applyFont="1" applyBorder="1"/>
    <xf numFmtId="176" fontId="8" fillId="0" borderId="1" xfId="0" applyNumberFormat="1" applyFont="1" applyBorder="1"/>
    <xf numFmtId="0" fontId="8" fillId="0" borderId="2" xfId="0" applyFont="1" applyBorder="1" applyAlignment="1">
      <alignment horizontal="left"/>
    </xf>
    <xf numFmtId="176" fontId="8" fillId="0" borderId="0" xfId="0" applyNumberFormat="1" applyFont="1" applyBorder="1"/>
    <xf numFmtId="0" fontId="8" fillId="0" borderId="5" xfId="0" applyFont="1" applyBorder="1" applyAlignment="1">
      <alignment horizontal="left"/>
    </xf>
    <xf numFmtId="0" fontId="1" fillId="0" borderId="0" xfId="0" applyFont="1"/>
    <xf numFmtId="0" fontId="9" fillId="0" borderId="0" xfId="0" applyFont="1"/>
    <xf numFmtId="0" fontId="9" fillId="0" borderId="5" xfId="0" applyFont="1" applyBorder="1"/>
    <xf numFmtId="0" fontId="8" fillId="0" borderId="0" xfId="0" applyFont="1" applyBorder="1" applyAlignment="1" applyProtection="1">
      <alignment horizontal="right"/>
    </xf>
    <xf numFmtId="179" fontId="8" fillId="0" borderId="0" xfId="0" applyNumberFormat="1" applyFont="1" applyBorder="1" applyProtection="1"/>
    <xf numFmtId="1" fontId="8" fillId="0" borderId="0" xfId="0" applyNumberFormat="1" applyFont="1" applyBorder="1" applyAlignment="1" applyProtection="1">
      <alignment horizontal="right"/>
    </xf>
    <xf numFmtId="1" fontId="8" fillId="0" borderId="1" xfId="0" applyNumberFormat="1" applyFont="1" applyBorder="1" applyAlignment="1" applyProtection="1">
      <alignment horizontal="left"/>
    </xf>
    <xf numFmtId="179" fontId="8" fillId="0" borderId="0" xfId="0" applyNumberFormat="1" applyFont="1" applyBorder="1" applyProtection="1">
      <protection locked="0"/>
    </xf>
    <xf numFmtId="1" fontId="8" fillId="0" borderId="5" xfId="0" applyNumberFormat="1" applyFont="1" applyBorder="1" applyAlignment="1" applyProtection="1">
      <alignment horizontal="right"/>
    </xf>
    <xf numFmtId="179" fontId="8" fillId="0" borderId="5" xfId="0" applyNumberFormat="1" applyFont="1" applyBorder="1" applyProtection="1">
      <protection locked="0"/>
    </xf>
    <xf numFmtId="1" fontId="8" fillId="0" borderId="0" xfId="0" applyNumberFormat="1" applyFont="1" applyProtection="1"/>
    <xf numFmtId="177" fontId="8" fillId="0" borderId="0" xfId="0" applyNumberFormat="1" applyFont="1" applyProtection="1"/>
    <xf numFmtId="176" fontId="8" fillId="0" borderId="0" xfId="0" applyNumberFormat="1" applyFont="1" applyProtection="1"/>
    <xf numFmtId="0" fontId="9" fillId="0" borderId="0" xfId="0" applyFont="1" applyAlignment="1">
      <alignment horizontal="center"/>
    </xf>
    <xf numFmtId="1" fontId="8" fillId="0" borderId="0" xfId="0" applyNumberFormat="1" applyFont="1" applyBorder="1" applyProtection="1"/>
    <xf numFmtId="0" fontId="8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  <xf numFmtId="58" fontId="8" fillId="0" borderId="0" xfId="0" applyNumberFormat="1" applyFont="1" applyAlignment="1">
      <alignment horizontal="right" shrinkToFit="1"/>
    </xf>
    <xf numFmtId="49" fontId="5" fillId="0" borderId="5" xfId="0" applyNumberFormat="1" applyFont="1" applyBorder="1"/>
    <xf numFmtId="49" fontId="5" fillId="0" borderId="5" xfId="0" applyNumberFormat="1" applyFont="1" applyBorder="1" applyAlignment="1">
      <alignment horizontal="right"/>
    </xf>
    <xf numFmtId="1" fontId="8" fillId="0" borderId="5" xfId="0" applyNumberFormat="1" applyFont="1" applyBorder="1" applyAlignment="1" applyProtection="1">
      <alignment horizontal="left"/>
    </xf>
    <xf numFmtId="179" fontId="8" fillId="0" borderId="12" xfId="0" applyNumberFormat="1" applyFont="1" applyBorder="1" applyProtection="1">
      <protection locked="0"/>
    </xf>
    <xf numFmtId="176" fontId="8" fillId="0" borderId="12" xfId="0" applyNumberFormat="1" applyFont="1" applyBorder="1"/>
    <xf numFmtId="0" fontId="8" fillId="0" borderId="12" xfId="0" applyFont="1" applyBorder="1" applyAlignment="1">
      <alignment horizontal="left"/>
    </xf>
    <xf numFmtId="179" fontId="8" fillId="0" borderId="0" xfId="0" applyNumberFormat="1" applyFont="1" applyBorder="1" applyAlignment="1" applyProtection="1">
      <alignment horizontal="right"/>
    </xf>
    <xf numFmtId="0" fontId="5" fillId="0" borderId="6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Border="1" applyAlignment="1" applyProtection="1">
      <alignment horizontal="center"/>
    </xf>
    <xf numFmtId="0" fontId="10" fillId="0" borderId="0" xfId="0" applyFont="1" applyBorder="1" applyProtection="1"/>
    <xf numFmtId="1" fontId="8" fillId="0" borderId="1" xfId="0" applyNumberFormat="1" applyFont="1" applyBorder="1" applyProtection="1"/>
    <xf numFmtId="0" fontId="10" fillId="0" borderId="5" xfId="0" applyFont="1" applyBorder="1" applyProtection="1"/>
    <xf numFmtId="181" fontId="2" fillId="0" borderId="0" xfId="0" applyNumberFormat="1" applyFont="1" applyFill="1" applyBorder="1" applyAlignment="1"/>
    <xf numFmtId="182" fontId="8" fillId="0" borderId="0" xfId="0" applyNumberFormat="1" applyFont="1" applyBorder="1" applyAlignment="1" applyProtection="1">
      <alignment horizontal="right"/>
    </xf>
    <xf numFmtId="0" fontId="8" fillId="0" borderId="2" xfId="0" applyFont="1" applyBorder="1"/>
    <xf numFmtId="0" fontId="5" fillId="0" borderId="5" xfId="0" applyFont="1" applyBorder="1" applyAlignment="1"/>
    <xf numFmtId="0" fontId="5" fillId="0" borderId="12" xfId="0" applyFont="1" applyBorder="1" applyAlignment="1"/>
    <xf numFmtId="180" fontId="5" fillId="0" borderId="0" xfId="0" applyNumberFormat="1" applyFont="1"/>
    <xf numFmtId="0" fontId="17" fillId="0" borderId="0" xfId="0" applyFont="1"/>
    <xf numFmtId="0" fontId="18" fillId="0" borderId="0" xfId="2" applyFont="1" applyFill="1" applyBorder="1" applyAlignment="1" applyProtection="1"/>
    <xf numFmtId="1" fontId="5" fillId="0" borderId="0" xfId="0" applyNumberFormat="1" applyFont="1" applyBorder="1" applyAlignment="1" applyProtection="1">
      <alignment horizontal="right"/>
    </xf>
    <xf numFmtId="1" fontId="5" fillId="0" borderId="1" xfId="0" applyNumberFormat="1" applyFont="1" applyBorder="1" applyAlignment="1" applyProtection="1">
      <alignment horizontal="left"/>
    </xf>
    <xf numFmtId="179" fontId="5" fillId="0" borderId="0" xfId="0" applyNumberFormat="1" applyFont="1" applyBorder="1" applyAlignment="1" applyProtection="1">
      <alignment horizontal="right"/>
    </xf>
    <xf numFmtId="179" fontId="5" fillId="0" borderId="0" xfId="0" applyNumberFormat="1" applyFont="1" applyBorder="1" applyProtection="1">
      <protection locked="0"/>
    </xf>
    <xf numFmtId="182" fontId="5" fillId="0" borderId="0" xfId="0" applyNumberFormat="1" applyFont="1" applyBorder="1" applyAlignment="1" applyProtection="1">
      <alignment horizontal="right"/>
    </xf>
    <xf numFmtId="179" fontId="8" fillId="0" borderId="0" xfId="0" applyNumberFormat="1" applyFont="1" applyFill="1" applyBorder="1" applyProtection="1">
      <protection locked="0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Protection="1"/>
    <xf numFmtId="0" fontId="11" fillId="0" borderId="5" xfId="0" applyFont="1" applyBorder="1" applyAlignment="1">
      <alignment horizontal="center"/>
    </xf>
    <xf numFmtId="0" fontId="9" fillId="2" borderId="1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left" shrinkToFit="1"/>
    </xf>
    <xf numFmtId="0" fontId="9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1" fillId="0" borderId="0" xfId="0" applyFont="1"/>
    <xf numFmtId="0" fontId="12" fillId="2" borderId="14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 shrinkToFit="1"/>
    </xf>
    <xf numFmtId="0" fontId="12" fillId="2" borderId="12" xfId="0" applyFont="1" applyFill="1" applyBorder="1" applyAlignment="1" applyProtection="1">
      <alignment horizontal="center" vertical="center"/>
    </xf>
    <xf numFmtId="49" fontId="9" fillId="0" borderId="0" xfId="0" applyNumberFormat="1" applyFont="1" applyBorder="1" applyAlignment="1">
      <alignment horizontal="right"/>
    </xf>
    <xf numFmtId="49" fontId="9" fillId="0" borderId="1" xfId="0" applyNumberFormat="1" applyFont="1" applyBorder="1" applyAlignment="1"/>
    <xf numFmtId="49" fontId="4" fillId="0" borderId="1" xfId="0" applyNumberFormat="1" applyFont="1" applyBorder="1" applyAlignment="1"/>
    <xf numFmtId="49" fontId="4" fillId="0" borderId="0" xfId="0" applyNumberFormat="1" applyFont="1" applyBorder="1" applyAlignment="1">
      <alignment horizontal="right"/>
    </xf>
    <xf numFmtId="180" fontId="9" fillId="0" borderId="0" xfId="9" applyNumberFormat="1" applyFont="1" applyAlignment="1"/>
    <xf numFmtId="180" fontId="9" fillId="0" borderId="0" xfId="0" applyNumberFormat="1" applyFont="1"/>
    <xf numFmtId="180" fontId="4" fillId="0" borderId="0" xfId="9" applyNumberFormat="1" applyFont="1" applyAlignment="1"/>
    <xf numFmtId="180" fontId="4" fillId="0" borderId="0" xfId="0" applyNumberFormat="1" applyFont="1"/>
    <xf numFmtId="180" fontId="4" fillId="0" borderId="0" xfId="9" applyNumberFormat="1" applyFont="1" applyAlignment="1">
      <alignment horizontal="right"/>
    </xf>
    <xf numFmtId="178" fontId="10" fillId="0" borderId="0" xfId="3" applyNumberFormat="1" applyFont="1" applyBorder="1"/>
    <xf numFmtId="0" fontId="7" fillId="0" borderId="0" xfId="0" applyFont="1" applyBorder="1"/>
    <xf numFmtId="176" fontId="10" fillId="0" borderId="0" xfId="0" applyNumberFormat="1" applyFont="1" applyBorder="1"/>
    <xf numFmtId="178" fontId="6" fillId="0" borderId="0" xfId="3" applyNumberFormat="1" applyFont="1" applyBorder="1"/>
    <xf numFmtId="176" fontId="6" fillId="0" borderId="0" xfId="0" applyNumberFormat="1" applyFont="1" applyBorder="1"/>
    <xf numFmtId="0" fontId="10" fillId="0" borderId="9" xfId="0" applyFont="1" applyBorder="1" applyAlignment="1"/>
    <xf numFmtId="0" fontId="10" fillId="0" borderId="0" xfId="0" applyFont="1" applyBorder="1"/>
    <xf numFmtId="0" fontId="7" fillId="0" borderId="0" xfId="0" applyFont="1"/>
    <xf numFmtId="0" fontId="10" fillId="0" borderId="4" xfId="0" applyFont="1" applyBorder="1" applyAlignment="1"/>
    <xf numFmtId="0" fontId="10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176" fontId="6" fillId="0" borderId="9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10" fillId="0" borderId="9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80" fontId="9" fillId="0" borderId="4" xfId="9" applyNumberFormat="1" applyFont="1" applyBorder="1" applyAlignment="1">
      <alignment horizontal="right"/>
    </xf>
    <xf numFmtId="180" fontId="9" fillId="0" borderId="0" xfId="9" applyNumberFormat="1" applyFont="1" applyAlignment="1">
      <alignment horizontal="right"/>
    </xf>
    <xf numFmtId="0" fontId="20" fillId="0" borderId="0" xfId="0" applyFont="1" applyAlignment="1">
      <alignment horizontal="center"/>
    </xf>
    <xf numFmtId="180" fontId="4" fillId="0" borderId="0" xfId="9" applyNumberFormat="1" applyFont="1" applyAlignment="1">
      <alignment horizontal="right"/>
    </xf>
    <xf numFmtId="0" fontId="12" fillId="2" borderId="6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horizontal="center" vertical="center"/>
    </xf>
    <xf numFmtId="0" fontId="12" fillId="2" borderId="8" xfId="0" applyFont="1" applyFill="1" applyBorder="1" applyAlignment="1" applyProtection="1">
      <alignment horizontal="center" vertical="center"/>
    </xf>
    <xf numFmtId="0" fontId="19" fillId="0" borderId="0" xfId="0" applyFont="1" applyAlignment="1">
      <alignment horizontal="left" vertical="top" wrapText="1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178" fontId="6" fillId="0" borderId="9" xfId="3" applyNumberFormat="1" applyFont="1" applyBorder="1" applyAlignment="1">
      <alignment horizontal="right"/>
    </xf>
    <xf numFmtId="178" fontId="6" fillId="0" borderId="0" xfId="3" applyNumberFormat="1" applyFont="1" applyBorder="1" applyAlignment="1">
      <alignment horizontal="right"/>
    </xf>
    <xf numFmtId="178" fontId="10" fillId="0" borderId="9" xfId="3" applyNumberFormat="1" applyFont="1" applyBorder="1" applyAlignment="1">
      <alignment horizontal="right"/>
    </xf>
    <xf numFmtId="178" fontId="10" fillId="0" borderId="0" xfId="3" applyNumberFormat="1" applyFont="1" applyBorder="1" applyAlignment="1">
      <alignment horizontal="right"/>
    </xf>
    <xf numFmtId="178" fontId="10" fillId="0" borderId="13" xfId="3" applyNumberFormat="1" applyFont="1" applyBorder="1" applyAlignment="1">
      <alignment horizontal="right"/>
    </xf>
    <xf numFmtId="178" fontId="10" fillId="0" borderId="4" xfId="3" applyNumberFormat="1" applyFont="1" applyBorder="1" applyAlignment="1">
      <alignment horizontal="right"/>
    </xf>
    <xf numFmtId="1" fontId="8" fillId="0" borderId="0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0" xfId="0" applyFont="1" applyFill="1" applyBorder="1" applyAlignment="1" applyProtection="1">
      <alignment horizontal="center" vertical="center"/>
    </xf>
    <xf numFmtId="0" fontId="2" fillId="0" borderId="0" xfId="0" applyFont="1" applyAlignment="1"/>
  </cellXfs>
  <cellStyles count="16">
    <cellStyle name="パーセント 2" xfId="1" xr:uid="{00000000-0005-0000-0000-000001000000}"/>
    <cellStyle name="パーセント 3" xfId="12" xr:uid="{00000000-0005-0000-0000-000002000000}"/>
    <cellStyle name="ハイパーリンク" xfId="2" builtinId="8"/>
    <cellStyle name="桁区切り" xfId="3" builtinId="6"/>
    <cellStyle name="桁区切り 2" xfId="4" xr:uid="{00000000-0005-0000-0000-000005000000}"/>
    <cellStyle name="桁区切り 2 3" xfId="5" xr:uid="{00000000-0005-0000-0000-000006000000}"/>
    <cellStyle name="桁区切り 2 3 2" xfId="13" xr:uid="{00000000-0005-0000-0000-000007000000}"/>
    <cellStyle name="桁区切り 3" xfId="10" xr:uid="{00000000-0005-0000-0000-000008000000}"/>
    <cellStyle name="桁区切り[0]_P110生活保護の推移" xfId="6" xr:uid="{00000000-0005-0000-0000-000009000000}"/>
    <cellStyle name="標準" xfId="0" builtinId="0"/>
    <cellStyle name="標準 2" xfId="7" xr:uid="{00000000-0005-0000-0000-000014000000}"/>
    <cellStyle name="標準 2 2" xfId="15" xr:uid="{00000000-0005-0000-0000-000015000000}"/>
    <cellStyle name="標準 2 3" xfId="8" xr:uid="{00000000-0005-0000-0000-000016000000}"/>
    <cellStyle name="標準 2 4" xfId="14" xr:uid="{00000000-0005-0000-0000-000017000000}"/>
    <cellStyle name="標準 3" xfId="11" xr:uid="{00000000-0005-0000-0000-000018000000}"/>
    <cellStyle name="標準_P3地目別面積" xfId="9" xr:uid="{00000000-0005-0000-0000-00001B000000}"/>
  </cellStyles>
  <dxfs count="0"/>
  <tableStyles count="0" defaultTableStyle="TableStyleMedium9" defaultPivotStyle="PivotStyleLight16"/>
  <colors>
    <mruColors>
      <color rgb="FFF715BC"/>
      <color rgb="FFF977DD"/>
      <color rgb="FFFFFF99"/>
      <color rgb="FFFFFFCC"/>
      <color rgb="FF0000FF"/>
      <color rgb="FFFCA2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H42"/>
  <sheetViews>
    <sheetView tabSelected="1" view="pageBreakPreview" zoomScaleNormal="100" zoomScaleSheetLayoutView="100" workbookViewId="0">
      <selection activeCell="G1" sqref="G1"/>
    </sheetView>
  </sheetViews>
  <sheetFormatPr defaultRowHeight="13.5"/>
  <cols>
    <col min="1" max="1" width="14.625" style="1" customWidth="1"/>
    <col min="2" max="3" width="15" style="1" customWidth="1"/>
    <col min="4" max="5" width="13" style="1" customWidth="1"/>
    <col min="6" max="6" width="15.25" style="1" customWidth="1"/>
    <col min="7" max="16384" width="9" style="1"/>
  </cols>
  <sheetData>
    <row r="1" spans="1:8" s="23" customFormat="1" ht="18" customHeight="1">
      <c r="A1" s="125" t="s">
        <v>2</v>
      </c>
      <c r="B1" s="125"/>
      <c r="C1" s="125"/>
      <c r="D1" s="125"/>
      <c r="E1" s="125"/>
      <c r="F1" s="125"/>
    </row>
    <row r="2" spans="1:8" s="23" customFormat="1" ht="12" customHeight="1">
      <c r="A2" s="85"/>
      <c r="B2" s="85"/>
      <c r="C2" s="85"/>
      <c r="D2" s="85"/>
      <c r="E2" s="85"/>
      <c r="F2" s="85"/>
      <c r="H2" s="71"/>
    </row>
    <row r="3" spans="1:8" s="47" customFormat="1" ht="18" customHeight="1">
      <c r="A3" s="126" t="s">
        <v>3</v>
      </c>
      <c r="B3" s="128" t="s">
        <v>4</v>
      </c>
      <c r="C3" s="128" t="s">
        <v>5</v>
      </c>
      <c r="D3" s="130" t="s">
        <v>6</v>
      </c>
      <c r="E3" s="130"/>
      <c r="F3" s="131" t="s">
        <v>7</v>
      </c>
    </row>
    <row r="4" spans="1:8" s="47" customFormat="1" ht="18" customHeight="1">
      <c r="A4" s="127"/>
      <c r="B4" s="129"/>
      <c r="C4" s="129"/>
      <c r="D4" s="86" t="s">
        <v>8</v>
      </c>
      <c r="E4" s="86" t="s">
        <v>9</v>
      </c>
      <c r="F4" s="132"/>
    </row>
    <row r="5" spans="1:8" s="23" customFormat="1" ht="18" customHeight="1">
      <c r="A5" s="48"/>
      <c r="B5" s="48"/>
      <c r="C5" s="48"/>
      <c r="D5" s="90"/>
      <c r="E5" s="90"/>
      <c r="F5" s="48"/>
    </row>
    <row r="6" spans="1:8" s="23" customFormat="1" ht="18" customHeight="1">
      <c r="A6" s="91" t="s">
        <v>109</v>
      </c>
      <c r="B6" s="91" t="s">
        <v>121</v>
      </c>
      <c r="C6" s="91" t="s">
        <v>122</v>
      </c>
      <c r="D6" s="91" t="s">
        <v>10</v>
      </c>
      <c r="E6" s="91" t="s">
        <v>11</v>
      </c>
      <c r="F6" s="91" t="s">
        <v>12</v>
      </c>
    </row>
    <row r="7" spans="1:8" s="23" customFormat="1" ht="18" customHeight="1">
      <c r="A7" s="34"/>
      <c r="B7" s="34"/>
      <c r="C7" s="34"/>
      <c r="D7" s="34"/>
      <c r="E7" s="34"/>
      <c r="F7" s="34"/>
    </row>
    <row r="8" spans="1:8" s="23" customFormat="1" ht="18" customHeight="1">
      <c r="A8" s="94" t="s">
        <v>123</v>
      </c>
      <c r="B8" s="89"/>
      <c r="C8" s="89"/>
      <c r="D8" s="89"/>
      <c r="E8" s="89"/>
      <c r="F8" s="89"/>
      <c r="G8" s="89"/>
    </row>
    <row r="9" spans="1:8" s="23" customFormat="1"/>
    <row r="12" spans="1:8" s="23" customFormat="1" ht="18" customHeight="1">
      <c r="A12" s="124" t="s">
        <v>13</v>
      </c>
      <c r="B12" s="124"/>
      <c r="C12" s="124"/>
      <c r="D12" s="124"/>
      <c r="E12" s="124"/>
      <c r="F12" s="124"/>
    </row>
    <row r="13" spans="1:8" s="23" customFormat="1" ht="12" customHeight="1">
      <c r="A13" s="45"/>
      <c r="B13" s="33"/>
      <c r="C13" s="33"/>
      <c r="D13" s="45"/>
    </row>
    <row r="14" spans="1:8" s="23" customFormat="1" ht="18" customHeight="1">
      <c r="A14" s="87" t="s">
        <v>14</v>
      </c>
      <c r="B14" s="86" t="s">
        <v>15</v>
      </c>
      <c r="C14" s="86" t="s">
        <v>16</v>
      </c>
      <c r="D14" s="86" t="s">
        <v>17</v>
      </c>
      <c r="E14" s="86" t="s">
        <v>15</v>
      </c>
      <c r="F14" s="88" t="s">
        <v>16</v>
      </c>
    </row>
    <row r="15" spans="1:8" s="6" customFormat="1" ht="17.25" customHeight="1">
      <c r="A15" s="5" t="s">
        <v>18</v>
      </c>
      <c r="B15" s="8">
        <v>1802</v>
      </c>
      <c r="C15" s="9">
        <v>100</v>
      </c>
      <c r="D15" s="58"/>
      <c r="E15" s="17"/>
    </row>
    <row r="16" spans="1:8" ht="18" customHeight="1">
      <c r="A16" s="93"/>
      <c r="B16" s="10"/>
      <c r="C16" s="11"/>
      <c r="D16" s="12"/>
      <c r="E16" s="13"/>
    </row>
    <row r="17" spans="1:6" s="23" customFormat="1" ht="18" customHeight="1">
      <c r="A17" s="25" t="s">
        <v>19</v>
      </c>
      <c r="B17" s="27">
        <v>265.10000000000002</v>
      </c>
      <c r="C17" s="28">
        <f t="shared" ref="C17:C35" si="0">B17/$B$15*100</f>
        <v>14.711431742508324</v>
      </c>
      <c r="D17" s="29" t="s">
        <v>24</v>
      </c>
      <c r="E17" s="28">
        <v>20.9</v>
      </c>
      <c r="F17" s="30">
        <f>E17/$B$15*100</f>
        <v>1.1598224195338511</v>
      </c>
    </row>
    <row r="18" spans="1:6" s="23" customFormat="1" ht="18" customHeight="1">
      <c r="A18" s="25" t="s">
        <v>21</v>
      </c>
      <c r="B18" s="27">
        <v>122.5</v>
      </c>
      <c r="C18" s="28">
        <f t="shared" si="0"/>
        <v>6.7980022197558263</v>
      </c>
      <c r="D18" s="29" t="s">
        <v>26</v>
      </c>
      <c r="E18" s="28">
        <v>17.3</v>
      </c>
      <c r="F18" s="30">
        <f>E18/$B$15*100</f>
        <v>0.96004439511653727</v>
      </c>
    </row>
    <row r="19" spans="1:6" s="23" customFormat="1" ht="18" customHeight="1">
      <c r="A19" s="25" t="s">
        <v>23</v>
      </c>
      <c r="B19" s="27">
        <v>2.7</v>
      </c>
      <c r="C19" s="28">
        <f t="shared" si="0"/>
        <v>0.14983351831298558</v>
      </c>
      <c r="D19" s="29" t="s">
        <v>28</v>
      </c>
      <c r="E19" s="28">
        <v>14.7</v>
      </c>
      <c r="F19" s="30">
        <f>E19/$B$15*100</f>
        <v>0.81576026637069921</v>
      </c>
    </row>
    <row r="20" spans="1:6" s="23" customFormat="1" ht="18" customHeight="1">
      <c r="A20" s="25" t="s">
        <v>25</v>
      </c>
      <c r="B20" s="27">
        <v>0.8</v>
      </c>
      <c r="C20" s="28">
        <f t="shared" si="0"/>
        <v>4.4395116537180909E-2</v>
      </c>
      <c r="D20" s="29" t="s">
        <v>30</v>
      </c>
      <c r="E20" s="28">
        <v>12</v>
      </c>
      <c r="F20" s="30">
        <f t="shared" ref="F20:F40" si="1">E20/$B$15*100</f>
        <v>0.66592674805771357</v>
      </c>
    </row>
    <row r="21" spans="1:6" s="23" customFormat="1" ht="18" customHeight="1">
      <c r="A21" s="25" t="s">
        <v>27</v>
      </c>
      <c r="B21" s="27">
        <v>23.7</v>
      </c>
      <c r="C21" s="28">
        <f t="shared" si="0"/>
        <v>1.3152053274139845</v>
      </c>
      <c r="D21" s="29" t="s">
        <v>32</v>
      </c>
      <c r="E21" s="28">
        <v>14.5</v>
      </c>
      <c r="F21" s="30">
        <f t="shared" si="1"/>
        <v>0.80466148723640396</v>
      </c>
    </row>
    <row r="22" spans="1:6" s="23" customFormat="1" ht="18" customHeight="1">
      <c r="A22" s="25" t="s">
        <v>29</v>
      </c>
      <c r="B22" s="27">
        <v>40.5</v>
      </c>
      <c r="C22" s="28">
        <f t="shared" si="0"/>
        <v>2.2475027746947833</v>
      </c>
      <c r="D22" s="29" t="s">
        <v>34</v>
      </c>
      <c r="E22" s="28">
        <v>13.5</v>
      </c>
      <c r="F22" s="30">
        <f t="shared" si="1"/>
        <v>0.74916759156492785</v>
      </c>
    </row>
    <row r="23" spans="1:6" s="23" customFormat="1" ht="18" customHeight="1">
      <c r="A23" s="25" t="s">
        <v>31</v>
      </c>
      <c r="B23" s="27">
        <v>110.1</v>
      </c>
      <c r="C23" s="28">
        <f t="shared" si="0"/>
        <v>6.1098779134295222</v>
      </c>
      <c r="D23" s="29" t="s">
        <v>36</v>
      </c>
      <c r="E23" s="28">
        <v>16.399999999999999</v>
      </c>
      <c r="F23" s="30">
        <f t="shared" si="1"/>
        <v>0.91009988901220862</v>
      </c>
    </row>
    <row r="24" spans="1:6" s="23" customFormat="1" ht="18" customHeight="1">
      <c r="A24" s="25" t="s">
        <v>33</v>
      </c>
      <c r="B24" s="27">
        <v>127.2</v>
      </c>
      <c r="C24" s="28">
        <f t="shared" si="0"/>
        <v>7.0588235294117645</v>
      </c>
      <c r="D24" s="29" t="s">
        <v>38</v>
      </c>
      <c r="E24" s="28">
        <v>15.5</v>
      </c>
      <c r="F24" s="30">
        <f t="shared" si="1"/>
        <v>0.86015538290788018</v>
      </c>
    </row>
    <row r="25" spans="1:6" s="23" customFormat="1" ht="18" customHeight="1">
      <c r="A25" s="25" t="s">
        <v>35</v>
      </c>
      <c r="B25" s="27">
        <v>110.5</v>
      </c>
      <c r="C25" s="28">
        <f t="shared" si="0"/>
        <v>6.132075471698113</v>
      </c>
      <c r="D25" s="29" t="s">
        <v>40</v>
      </c>
      <c r="E25" s="28">
        <v>12.7</v>
      </c>
      <c r="F25" s="30">
        <f t="shared" si="1"/>
        <v>0.70477247502774698</v>
      </c>
    </row>
    <row r="26" spans="1:6" s="23" customFormat="1" ht="18" customHeight="1">
      <c r="A26" s="25" t="s">
        <v>37</v>
      </c>
      <c r="B26" s="27">
        <v>35.700000000000003</v>
      </c>
      <c r="C26" s="28">
        <f t="shared" si="0"/>
        <v>1.9811320754716983</v>
      </c>
      <c r="D26" s="29" t="s">
        <v>42</v>
      </c>
      <c r="E26" s="28">
        <v>14.5</v>
      </c>
      <c r="F26" s="30">
        <f t="shared" si="1"/>
        <v>0.80466148723640396</v>
      </c>
    </row>
    <row r="27" spans="1:6" s="23" customFormat="1" ht="18" customHeight="1">
      <c r="A27" s="25" t="s">
        <v>39</v>
      </c>
      <c r="B27" s="27">
        <v>89.8</v>
      </c>
      <c r="C27" s="28">
        <f t="shared" si="0"/>
        <v>4.983351831298557</v>
      </c>
      <c r="D27" s="29" t="s">
        <v>44</v>
      </c>
      <c r="E27" s="28">
        <v>20.9</v>
      </c>
      <c r="F27" s="30">
        <f t="shared" si="1"/>
        <v>1.1598224195338511</v>
      </c>
    </row>
    <row r="28" spans="1:6" s="23" customFormat="1" ht="18" customHeight="1">
      <c r="A28" s="25" t="s">
        <v>41</v>
      </c>
      <c r="B28" s="27">
        <v>67</v>
      </c>
      <c r="C28" s="28">
        <f t="shared" si="0"/>
        <v>3.7180910099889011</v>
      </c>
      <c r="D28" s="29" t="s">
        <v>46</v>
      </c>
      <c r="E28" s="28">
        <v>11.6</v>
      </c>
      <c r="F28" s="30">
        <f t="shared" si="1"/>
        <v>0.64372918978912308</v>
      </c>
    </row>
    <row r="29" spans="1:6" s="23" customFormat="1" ht="18" customHeight="1">
      <c r="A29" s="25" t="s">
        <v>43</v>
      </c>
      <c r="B29" s="27">
        <v>49.3</v>
      </c>
      <c r="C29" s="28">
        <f t="shared" si="0"/>
        <v>2.7358490566037732</v>
      </c>
      <c r="D29" s="29" t="s">
        <v>48</v>
      </c>
      <c r="E29" s="28">
        <v>17.600000000000001</v>
      </c>
      <c r="F29" s="30">
        <f t="shared" si="1"/>
        <v>0.9766925638179802</v>
      </c>
    </row>
    <row r="30" spans="1:6" s="23" customFormat="1" ht="18" customHeight="1">
      <c r="A30" s="25" t="s">
        <v>45</v>
      </c>
      <c r="B30" s="27">
        <v>8.1999999999999993</v>
      </c>
      <c r="C30" s="28">
        <f t="shared" si="0"/>
        <v>0.45504994450610431</v>
      </c>
      <c r="D30" s="29" t="s">
        <v>50</v>
      </c>
      <c r="E30" s="28">
        <v>15.5</v>
      </c>
      <c r="F30" s="30">
        <f t="shared" si="1"/>
        <v>0.86015538290788018</v>
      </c>
    </row>
    <row r="31" spans="1:6" s="23" customFormat="1" ht="18" customHeight="1">
      <c r="A31" s="25" t="s">
        <v>47</v>
      </c>
      <c r="B31" s="27">
        <v>6.1</v>
      </c>
      <c r="C31" s="28">
        <f t="shared" si="0"/>
        <v>0.33851276359600441</v>
      </c>
      <c r="D31" s="29" t="s">
        <v>52</v>
      </c>
      <c r="E31" s="28">
        <v>14</v>
      </c>
      <c r="F31" s="30">
        <f t="shared" si="1"/>
        <v>0.77691453940066602</v>
      </c>
    </row>
    <row r="32" spans="1:6" s="23" customFormat="1" ht="18" customHeight="1">
      <c r="A32" s="25" t="s">
        <v>49</v>
      </c>
      <c r="B32" s="27">
        <v>25.2</v>
      </c>
      <c r="C32" s="28">
        <f t="shared" si="0"/>
        <v>1.3984461709211986</v>
      </c>
      <c r="D32" s="29" t="s">
        <v>54</v>
      </c>
      <c r="E32" s="28">
        <v>14.9</v>
      </c>
      <c r="F32" s="30">
        <f t="shared" si="1"/>
        <v>0.82685904550499445</v>
      </c>
    </row>
    <row r="33" spans="1:6" s="23" customFormat="1" ht="18" customHeight="1">
      <c r="A33" s="25" t="s">
        <v>51</v>
      </c>
      <c r="B33" s="27">
        <v>131.5</v>
      </c>
      <c r="C33" s="28">
        <f t="shared" si="0"/>
        <v>7.297447280799112</v>
      </c>
      <c r="D33" s="29" t="s">
        <v>56</v>
      </c>
      <c r="E33" s="28">
        <v>14.8</v>
      </c>
      <c r="F33" s="30">
        <f>E33/$B$15*100</f>
        <v>0.82130965593784688</v>
      </c>
    </row>
    <row r="34" spans="1:6" s="23" customFormat="1" ht="18" customHeight="1">
      <c r="A34" s="25" t="s">
        <v>53</v>
      </c>
      <c r="B34" s="27">
        <v>83.7</v>
      </c>
      <c r="C34" s="28">
        <f t="shared" si="0"/>
        <v>4.6448390677025531</v>
      </c>
      <c r="D34" s="66" t="s">
        <v>112</v>
      </c>
      <c r="E34" s="66">
        <v>12.3</v>
      </c>
      <c r="F34" s="30">
        <f t="shared" ref="F34:F35" si="2">E34/$B$15*100</f>
        <v>0.6825749167591566</v>
      </c>
    </row>
    <row r="35" spans="1:6" s="23" customFormat="1" ht="18" customHeight="1">
      <c r="A35" s="92" t="s">
        <v>55</v>
      </c>
      <c r="B35" s="27">
        <v>87.9</v>
      </c>
      <c r="C35" s="28">
        <f t="shared" si="0"/>
        <v>4.8779134295227529</v>
      </c>
      <c r="D35" s="66" t="s">
        <v>113</v>
      </c>
      <c r="E35" s="66">
        <v>2.9</v>
      </c>
      <c r="F35" s="30">
        <f t="shared" si="2"/>
        <v>0.16093229744728077</v>
      </c>
    </row>
    <row r="36" spans="1:6" s="23" customFormat="1" ht="18" customHeight="1">
      <c r="A36" s="26" t="s">
        <v>20</v>
      </c>
      <c r="B36" s="27">
        <v>22.7</v>
      </c>
      <c r="C36" s="30">
        <f>B36/$B$15*100</f>
        <v>1.2597114317425082</v>
      </c>
      <c r="D36" s="29" t="s">
        <v>114</v>
      </c>
      <c r="E36" s="27">
        <v>10.3</v>
      </c>
      <c r="F36" s="30">
        <f t="shared" si="1"/>
        <v>0.57158712541620427</v>
      </c>
    </row>
    <row r="37" spans="1:6" s="23" customFormat="1" ht="18" customHeight="1">
      <c r="A37" s="26" t="s">
        <v>22</v>
      </c>
      <c r="B37" s="27">
        <v>57.3</v>
      </c>
      <c r="C37" s="30">
        <f>B37/$B$15*100</f>
        <v>3.1798002219755825</v>
      </c>
      <c r="D37" s="29" t="s">
        <v>115</v>
      </c>
      <c r="E37" s="27">
        <v>18.5</v>
      </c>
      <c r="F37" s="30">
        <f t="shared" si="1"/>
        <v>1.0266370699223086</v>
      </c>
    </row>
    <row r="38" spans="1:6" s="23" customFormat="1" ht="18" customHeight="1">
      <c r="A38" s="95"/>
      <c r="B38" s="27"/>
      <c r="C38" s="30"/>
      <c r="D38" s="29" t="s">
        <v>116</v>
      </c>
      <c r="E38" s="27">
        <v>13.2</v>
      </c>
      <c r="F38" s="30">
        <f t="shared" si="1"/>
        <v>0.73251942286348504</v>
      </c>
    </row>
    <row r="39" spans="1:6" s="23" customFormat="1" ht="18" customHeight="1">
      <c r="A39" s="95"/>
      <c r="B39" s="27"/>
      <c r="C39" s="30"/>
      <c r="D39" s="29" t="s">
        <v>117</v>
      </c>
      <c r="E39" s="27">
        <v>7.1</v>
      </c>
      <c r="F39" s="30">
        <f t="shared" si="1"/>
        <v>0.39400665926748057</v>
      </c>
    </row>
    <row r="40" spans="1:6" s="23" customFormat="1" ht="18" customHeight="1">
      <c r="A40" s="95"/>
      <c r="B40" s="27"/>
      <c r="C40" s="30"/>
      <c r="D40" s="29" t="s">
        <v>118</v>
      </c>
      <c r="E40" s="27">
        <v>8.9</v>
      </c>
      <c r="F40" s="30">
        <f t="shared" si="1"/>
        <v>0.49389567147613767</v>
      </c>
    </row>
    <row r="41" spans="1:6" s="23" customFormat="1" ht="9" customHeight="1">
      <c r="A41" s="31"/>
      <c r="B41" s="55"/>
      <c r="C41" s="55"/>
      <c r="D41" s="56"/>
      <c r="E41" s="55"/>
      <c r="F41" s="55"/>
    </row>
    <row r="42" spans="1:6" s="23" customFormat="1" ht="18.75" customHeight="1">
      <c r="A42" s="96" t="s">
        <v>119</v>
      </c>
      <c r="D42" s="25"/>
    </row>
  </sheetData>
  <mergeCells count="7">
    <mergeCell ref="A12:F12"/>
    <mergeCell ref="A1:F1"/>
    <mergeCell ref="A3:A4"/>
    <mergeCell ref="B3:B4"/>
    <mergeCell ref="C3:C4"/>
    <mergeCell ref="D3:E3"/>
    <mergeCell ref="F3:F4"/>
  </mergeCells>
  <phoneticPr fontId="13"/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alignWithMargins="0">
    <oddHeader>&amp;L&amp;"ＭＳ Ｐ明朝,斜体"&amp;10位置・面積・気象</oddHeader>
    <oddFooter>&amp;C－2－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1">
    <pageSetUpPr fitToPage="1"/>
  </sheetPr>
  <dimension ref="A1:O55"/>
  <sheetViews>
    <sheetView view="pageBreakPreview" zoomScale="85" zoomScaleNormal="100" zoomScaleSheetLayoutView="85" workbookViewId="0">
      <selection activeCell="M1" sqref="M1"/>
    </sheetView>
  </sheetViews>
  <sheetFormatPr defaultRowHeight="13.5"/>
  <cols>
    <col min="1" max="1" width="7.5" style="1" customWidth="1"/>
    <col min="2" max="2" width="2.75" style="1" customWidth="1"/>
    <col min="3" max="3" width="13.75" style="1" customWidth="1"/>
    <col min="4" max="5" width="12.875" style="1" customWidth="1"/>
    <col min="6" max="6" width="12.375" style="1" customWidth="1"/>
    <col min="7" max="7" width="9.875" style="1" customWidth="1"/>
    <col min="8" max="8" width="5.75" style="1" customWidth="1"/>
    <col min="9" max="9" width="7.625" style="1" customWidth="1"/>
    <col min="10" max="10" width="12.375" style="1" customWidth="1"/>
    <col min="11" max="11" width="9.875" style="1" bestFit="1" customWidth="1"/>
    <col min="12" max="12" width="12.625" style="1" customWidth="1"/>
    <col min="13" max="14" width="9" style="1" bestFit="1" customWidth="1"/>
    <col min="15" max="15" width="9" style="1" bestFit="1"/>
    <col min="16" max="16384" width="9" style="1"/>
  </cols>
  <sheetData>
    <row r="1" spans="1:14" s="23" customFormat="1" ht="21.75" customHeight="1">
      <c r="A1" s="139" t="s">
        <v>57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33"/>
    </row>
    <row r="2" spans="1:14" s="23" customFormat="1" ht="18.75" customHeight="1">
      <c r="B2" s="33"/>
      <c r="C2" s="33"/>
      <c r="D2" s="33"/>
      <c r="E2" s="33"/>
      <c r="F2" s="33"/>
      <c r="G2" s="33"/>
      <c r="H2" s="33"/>
      <c r="I2" s="33"/>
      <c r="J2" s="33"/>
      <c r="K2" s="33"/>
      <c r="L2" s="49" t="s">
        <v>58</v>
      </c>
      <c r="M2" s="33"/>
    </row>
    <row r="3" spans="1:14" s="23" customFormat="1" ht="21" customHeight="1">
      <c r="A3" s="145" t="s">
        <v>59</v>
      </c>
      <c r="B3" s="146"/>
      <c r="C3" s="141" t="s">
        <v>60</v>
      </c>
      <c r="D3" s="143" t="s">
        <v>61</v>
      </c>
      <c r="E3" s="98"/>
      <c r="F3" s="99"/>
      <c r="G3" s="141" t="s">
        <v>62</v>
      </c>
      <c r="H3" s="143" t="s">
        <v>63</v>
      </c>
      <c r="I3" s="149"/>
      <c r="J3" s="141" t="s">
        <v>64</v>
      </c>
      <c r="K3" s="100" t="s">
        <v>65</v>
      </c>
      <c r="L3" s="143" t="s">
        <v>66</v>
      </c>
      <c r="M3" s="33"/>
      <c r="N3" s="70"/>
    </row>
    <row r="4" spans="1:14" s="23" customFormat="1" ht="20.25" customHeight="1">
      <c r="A4" s="147"/>
      <c r="B4" s="148"/>
      <c r="C4" s="142"/>
      <c r="D4" s="144"/>
      <c r="E4" s="101" t="s">
        <v>67</v>
      </c>
      <c r="F4" s="102" t="s">
        <v>68</v>
      </c>
      <c r="G4" s="142"/>
      <c r="H4" s="144"/>
      <c r="I4" s="150"/>
      <c r="J4" s="142"/>
      <c r="K4" s="103" t="s">
        <v>69</v>
      </c>
      <c r="L4" s="144"/>
      <c r="M4" s="33"/>
    </row>
    <row r="5" spans="1:14" s="6" customFormat="1" ht="21" customHeight="1">
      <c r="A5" s="104" t="s">
        <v>124</v>
      </c>
      <c r="B5" s="105" t="s">
        <v>0</v>
      </c>
      <c r="C5" s="108">
        <v>18020000</v>
      </c>
      <c r="D5" s="108">
        <v>7867640</v>
      </c>
      <c r="E5" s="109">
        <v>4332597</v>
      </c>
      <c r="F5" s="109">
        <v>3535043</v>
      </c>
      <c r="G5" s="109">
        <v>384726</v>
      </c>
      <c r="H5" s="137">
        <v>1325787</v>
      </c>
      <c r="I5" s="137"/>
      <c r="J5" s="109">
        <v>2233044</v>
      </c>
      <c r="K5" s="109">
        <v>7017</v>
      </c>
      <c r="L5" s="109">
        <v>6201786</v>
      </c>
      <c r="M5" s="3"/>
      <c r="N5" s="1"/>
    </row>
    <row r="6" spans="1:14" s="6" customFormat="1" ht="21" customHeight="1">
      <c r="A6" s="104" t="s">
        <v>111</v>
      </c>
      <c r="B6" s="105"/>
      <c r="C6" s="108">
        <v>18020000</v>
      </c>
      <c r="D6" s="108">
        <v>7924737</v>
      </c>
      <c r="E6" s="109">
        <v>4371423</v>
      </c>
      <c r="F6" s="109">
        <v>3553314</v>
      </c>
      <c r="G6" s="109">
        <v>379837</v>
      </c>
      <c r="H6" s="138">
        <v>1288248</v>
      </c>
      <c r="I6" s="138"/>
      <c r="J6" s="109">
        <v>2250844</v>
      </c>
      <c r="K6" s="109">
        <v>22731</v>
      </c>
      <c r="L6" s="109">
        <v>6153603</v>
      </c>
      <c r="M6" s="3"/>
      <c r="N6" s="1"/>
    </row>
    <row r="7" spans="1:14" s="6" customFormat="1" ht="21" customHeight="1">
      <c r="A7" s="104" t="s">
        <v>125</v>
      </c>
      <c r="B7" s="105"/>
      <c r="C7" s="108">
        <v>18020000</v>
      </c>
      <c r="D7" s="108">
        <v>8024024</v>
      </c>
      <c r="E7" s="109">
        <v>4427007</v>
      </c>
      <c r="F7" s="109">
        <v>3597017</v>
      </c>
      <c r="G7" s="109">
        <v>375626</v>
      </c>
      <c r="H7" s="138">
        <v>1247460</v>
      </c>
      <c r="I7" s="138"/>
      <c r="J7" s="109">
        <v>2198243</v>
      </c>
      <c r="K7" s="109">
        <v>22731</v>
      </c>
      <c r="L7" s="109">
        <v>6151916</v>
      </c>
      <c r="M7" s="3"/>
      <c r="N7" s="1"/>
    </row>
    <row r="8" spans="1:14" s="6" customFormat="1" ht="21" customHeight="1">
      <c r="A8" s="104" t="s">
        <v>126</v>
      </c>
      <c r="B8" s="106"/>
      <c r="C8" s="108">
        <v>18020000</v>
      </c>
      <c r="D8" s="108">
        <v>8109610</v>
      </c>
      <c r="E8" s="109">
        <v>4496638</v>
      </c>
      <c r="F8" s="109">
        <v>3612972</v>
      </c>
      <c r="G8" s="109">
        <v>373313</v>
      </c>
      <c r="H8" s="138">
        <v>1225641</v>
      </c>
      <c r="I8" s="138"/>
      <c r="J8" s="109">
        <v>2137198</v>
      </c>
      <c r="K8" s="109">
        <v>22731</v>
      </c>
      <c r="L8" s="109">
        <v>6151507</v>
      </c>
      <c r="M8" s="3"/>
      <c r="N8" s="1"/>
    </row>
    <row r="9" spans="1:14" s="6" customFormat="1" ht="21" customHeight="1">
      <c r="A9" s="107"/>
      <c r="B9" s="106"/>
      <c r="C9" s="110"/>
      <c r="D9" s="110"/>
      <c r="E9" s="111"/>
      <c r="F9" s="111"/>
      <c r="G9" s="111"/>
      <c r="H9" s="112"/>
      <c r="I9" s="112"/>
      <c r="J9" s="111"/>
      <c r="K9" s="111"/>
      <c r="L9" s="111"/>
      <c r="M9" s="3"/>
      <c r="N9" s="1"/>
    </row>
    <row r="10" spans="1:14" s="6" customFormat="1" ht="21" customHeight="1">
      <c r="A10" s="107" t="s">
        <v>132</v>
      </c>
      <c r="B10" s="106"/>
      <c r="C10" s="110">
        <f>D10+G10+H10+J10+K10+L10</f>
        <v>18020000</v>
      </c>
      <c r="D10" s="110">
        <f>E10+F10</f>
        <v>8160497</v>
      </c>
      <c r="E10" s="111">
        <v>4555441</v>
      </c>
      <c r="F10" s="111">
        <v>3605056</v>
      </c>
      <c r="G10" s="111">
        <v>368325</v>
      </c>
      <c r="H10" s="140">
        <v>1204801</v>
      </c>
      <c r="I10" s="140"/>
      <c r="J10" s="111">
        <v>2107284</v>
      </c>
      <c r="K10" s="111">
        <v>22731</v>
      </c>
      <c r="L10" s="111">
        <v>6156362</v>
      </c>
      <c r="M10" s="3"/>
      <c r="N10" s="1"/>
    </row>
    <row r="11" spans="1:14" s="6" customFormat="1" ht="9" customHeight="1">
      <c r="A11" s="52"/>
      <c r="B11" s="51"/>
      <c r="C11" s="21"/>
      <c r="D11" s="7"/>
      <c r="E11" s="7"/>
      <c r="F11" s="7"/>
      <c r="G11" s="7"/>
      <c r="H11" s="7"/>
      <c r="I11" s="7"/>
      <c r="J11" s="7"/>
      <c r="K11" s="7"/>
      <c r="L11" s="7"/>
      <c r="M11" s="3"/>
      <c r="N11" s="1"/>
    </row>
    <row r="12" spans="1:14" s="23" customFormat="1" ht="21" customHeight="1">
      <c r="A12" s="33" t="s">
        <v>70</v>
      </c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4" s="23" customFormat="1" ht="18" customHeight="1">
      <c r="A13" s="33" t="s">
        <v>71</v>
      </c>
      <c r="B13" s="32"/>
      <c r="C13" s="33"/>
      <c r="D13" s="33"/>
      <c r="E13" s="33"/>
      <c r="F13" s="25"/>
      <c r="G13" s="33"/>
      <c r="H13" s="33"/>
      <c r="I13" s="33"/>
      <c r="J13" s="33"/>
      <c r="K13" s="33"/>
      <c r="L13" s="33"/>
      <c r="M13" s="33"/>
    </row>
    <row r="21" spans="11:15">
      <c r="O21" s="69"/>
    </row>
    <row r="26" spans="11:15" s="20" customFormat="1"/>
    <row r="27" spans="11:15" s="20" customFormat="1" ht="13.5" customHeight="1">
      <c r="L27" s="64"/>
    </row>
    <row r="28" spans="11:15" s="20" customFormat="1">
      <c r="L28" s="19"/>
    </row>
    <row r="29" spans="11:15" s="20" customFormat="1">
      <c r="L29" s="19"/>
    </row>
    <row r="30" spans="11:15" s="20" customFormat="1">
      <c r="L30" s="19"/>
    </row>
    <row r="31" spans="11:15">
      <c r="K31" s="16"/>
      <c r="L31" s="16"/>
    </row>
    <row r="35" spans="1:14" ht="8.25" customHeight="1"/>
    <row r="36" spans="1:14" s="97" customFormat="1" ht="24.75" customHeight="1">
      <c r="A36" s="139" t="s">
        <v>1</v>
      </c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</row>
    <row r="37" spans="1:14" ht="11.25" customHeight="1">
      <c r="A37" s="33"/>
      <c r="B37" s="33"/>
      <c r="C37" s="50"/>
    </row>
    <row r="38" spans="1:14" ht="24" customHeight="1">
      <c r="A38" s="152" t="s">
        <v>72</v>
      </c>
      <c r="B38" s="152"/>
      <c r="C38" s="152"/>
      <c r="D38" s="153"/>
      <c r="E38" s="154" t="s">
        <v>73</v>
      </c>
      <c r="F38" s="152"/>
      <c r="G38" s="152"/>
      <c r="H38" s="153"/>
      <c r="I38" s="154" t="s">
        <v>16</v>
      </c>
      <c r="J38" s="152"/>
      <c r="K38" s="152"/>
      <c r="L38" s="152"/>
    </row>
    <row r="39" spans="1:14" ht="18" customHeight="1">
      <c r="A39" s="121" t="s">
        <v>74</v>
      </c>
      <c r="B39" s="121"/>
      <c r="C39" s="121"/>
      <c r="D39" s="121"/>
      <c r="E39" s="159">
        <v>1308</v>
      </c>
      <c r="F39" s="160"/>
      <c r="G39" s="160"/>
      <c r="H39" s="160"/>
      <c r="I39" s="113"/>
      <c r="J39" s="114"/>
      <c r="K39" s="114"/>
      <c r="L39" s="115">
        <v>72.5</v>
      </c>
    </row>
    <row r="40" spans="1:14" ht="18" customHeight="1">
      <c r="A40" s="122" t="s">
        <v>75</v>
      </c>
      <c r="B40" s="122"/>
      <c r="C40" s="122"/>
      <c r="D40" s="122"/>
      <c r="E40" s="157">
        <v>495</v>
      </c>
      <c r="F40" s="158"/>
      <c r="G40" s="158"/>
      <c r="H40" s="158"/>
      <c r="I40" s="113"/>
      <c r="J40" s="114"/>
      <c r="K40" s="114"/>
      <c r="L40" s="115">
        <v>27.5</v>
      </c>
    </row>
    <row r="41" spans="1:14" ht="18" customHeight="1">
      <c r="A41" s="123" t="s">
        <v>18</v>
      </c>
      <c r="B41" s="123"/>
      <c r="C41" s="123"/>
      <c r="D41" s="123"/>
      <c r="E41" s="155">
        <v>1803</v>
      </c>
      <c r="F41" s="156"/>
      <c r="G41" s="156"/>
      <c r="H41" s="156"/>
      <c r="I41" s="116"/>
      <c r="J41" s="114"/>
      <c r="K41" s="114"/>
      <c r="L41" s="117">
        <v>100</v>
      </c>
      <c r="M41" s="151"/>
      <c r="N41" s="151"/>
    </row>
    <row r="42" spans="1:14" ht="18" customHeight="1">
      <c r="A42" s="122"/>
      <c r="B42" s="122"/>
      <c r="C42" s="122"/>
      <c r="D42" s="122"/>
      <c r="E42" s="118"/>
      <c r="F42" s="114"/>
      <c r="G42" s="119"/>
      <c r="H42" s="120"/>
      <c r="I42" s="119"/>
      <c r="J42" s="114"/>
      <c r="K42" s="114"/>
      <c r="L42" s="119"/>
      <c r="M42" s="151"/>
      <c r="N42" s="151"/>
    </row>
    <row r="43" spans="1:14" ht="18" customHeight="1">
      <c r="A43" s="122" t="s">
        <v>76</v>
      </c>
      <c r="B43" s="122"/>
      <c r="C43" s="122"/>
      <c r="D43" s="122"/>
      <c r="E43" s="135">
        <v>438.4</v>
      </c>
      <c r="F43" s="136"/>
      <c r="G43" s="136"/>
      <c r="H43" s="136"/>
      <c r="I43" s="115"/>
      <c r="J43" s="114"/>
      <c r="K43" s="114"/>
      <c r="L43" s="115">
        <f>E43/E52*100</f>
        <v>33.570717512826398</v>
      </c>
      <c r="M43" s="151"/>
      <c r="N43" s="151"/>
    </row>
    <row r="44" spans="1:14" ht="18" customHeight="1">
      <c r="A44" s="122" t="s">
        <v>77</v>
      </c>
      <c r="B44" s="122"/>
      <c r="C44" s="122"/>
      <c r="D44" s="122"/>
      <c r="E44" s="135">
        <v>283.10000000000002</v>
      </c>
      <c r="F44" s="136"/>
      <c r="G44" s="136"/>
      <c r="H44" s="136"/>
      <c r="I44" s="115"/>
      <c r="J44" s="114"/>
      <c r="K44" s="114"/>
      <c r="L44" s="115">
        <f>E44/E52*100</f>
        <v>21.67853587564132</v>
      </c>
      <c r="M44" s="151"/>
      <c r="N44" s="151"/>
    </row>
    <row r="45" spans="1:14" ht="18" customHeight="1">
      <c r="A45" s="122" t="s">
        <v>78</v>
      </c>
      <c r="B45" s="122"/>
      <c r="C45" s="122"/>
      <c r="D45" s="122"/>
      <c r="E45" s="135">
        <v>10.6</v>
      </c>
      <c r="F45" s="136"/>
      <c r="G45" s="136"/>
      <c r="H45" s="136"/>
      <c r="I45" s="115"/>
      <c r="J45" s="114"/>
      <c r="K45" s="114"/>
      <c r="L45" s="115">
        <f>E45/E52*100</f>
        <v>0.81170074278275517</v>
      </c>
    </row>
    <row r="46" spans="1:14" ht="18" customHeight="1">
      <c r="A46" s="122" t="s">
        <v>79</v>
      </c>
      <c r="B46" s="122"/>
      <c r="C46" s="122"/>
      <c r="D46" s="122"/>
      <c r="E46" s="135">
        <v>30.2</v>
      </c>
      <c r="F46" s="136"/>
      <c r="G46" s="136"/>
      <c r="H46" s="136"/>
      <c r="I46" s="115"/>
      <c r="J46" s="114"/>
      <c r="K46" s="114"/>
      <c r="L46" s="115">
        <f>E46/E52*100</f>
        <v>2.3125813615131325</v>
      </c>
    </row>
    <row r="47" spans="1:14" ht="18" customHeight="1">
      <c r="A47" s="122" t="s">
        <v>80</v>
      </c>
      <c r="B47" s="122"/>
      <c r="C47" s="122"/>
      <c r="D47" s="122"/>
      <c r="E47" s="135">
        <v>41.8</v>
      </c>
      <c r="F47" s="136"/>
      <c r="G47" s="136"/>
      <c r="H47" s="136"/>
      <c r="I47" s="115"/>
      <c r="J47" s="114"/>
      <c r="K47" s="114"/>
      <c r="L47" s="115">
        <f>E47/E52*100</f>
        <v>3.200857646067846</v>
      </c>
    </row>
    <row r="48" spans="1:14" ht="18" customHeight="1">
      <c r="A48" s="122" t="s">
        <v>81</v>
      </c>
      <c r="B48" s="122"/>
      <c r="C48" s="122"/>
      <c r="D48" s="122"/>
      <c r="E48" s="135">
        <v>13.9</v>
      </c>
      <c r="F48" s="136"/>
      <c r="G48" s="136"/>
      <c r="H48" s="136"/>
      <c r="I48" s="115"/>
      <c r="J48" s="114"/>
      <c r="K48" s="114"/>
      <c r="L48" s="115">
        <f>E48/E52*100</f>
        <v>1.0644000306302166</v>
      </c>
    </row>
    <row r="49" spans="1:12" ht="18" customHeight="1">
      <c r="A49" s="122" t="s">
        <v>82</v>
      </c>
      <c r="B49" s="122"/>
      <c r="C49" s="122"/>
      <c r="D49" s="122"/>
      <c r="E49" s="135">
        <v>291.2</v>
      </c>
      <c r="F49" s="136"/>
      <c r="G49" s="136"/>
      <c r="H49" s="136"/>
      <c r="I49" s="115"/>
      <c r="J49" s="114"/>
      <c r="K49" s="114"/>
      <c r="L49" s="115">
        <f>E49/E52*100</f>
        <v>22.298797763994177</v>
      </c>
    </row>
    <row r="50" spans="1:12" ht="18" customHeight="1">
      <c r="A50" s="122" t="s">
        <v>83</v>
      </c>
      <c r="B50" s="122"/>
      <c r="C50" s="122"/>
      <c r="D50" s="122"/>
      <c r="E50" s="135">
        <v>132.80000000000001</v>
      </c>
      <c r="F50" s="136"/>
      <c r="G50" s="136"/>
      <c r="H50" s="136"/>
      <c r="I50" s="115"/>
      <c r="J50" s="114"/>
      <c r="K50" s="114"/>
      <c r="L50" s="115">
        <f>E50/E52*100</f>
        <v>10.169231947316028</v>
      </c>
    </row>
    <row r="51" spans="1:12" ht="18" customHeight="1">
      <c r="A51" s="122" t="s">
        <v>84</v>
      </c>
      <c r="B51" s="122"/>
      <c r="C51" s="122"/>
      <c r="D51" s="122"/>
      <c r="E51" s="135">
        <v>63.9</v>
      </c>
      <c r="F51" s="136"/>
      <c r="G51" s="136"/>
      <c r="H51" s="136"/>
      <c r="I51" s="115"/>
      <c r="J51" s="114"/>
      <c r="K51" s="114"/>
      <c r="L51" s="115">
        <f>E51/E52*100</f>
        <v>4.8931771192281186</v>
      </c>
    </row>
    <row r="52" spans="1:12" ht="18" customHeight="1">
      <c r="A52" s="123" t="s">
        <v>18</v>
      </c>
      <c r="B52" s="123"/>
      <c r="C52" s="123"/>
      <c r="D52" s="123"/>
      <c r="E52" s="133">
        <v>1305.9000000000001</v>
      </c>
      <c r="F52" s="134"/>
      <c r="G52" s="134"/>
      <c r="H52" s="134"/>
      <c r="I52" s="117"/>
      <c r="J52" s="114"/>
      <c r="K52" s="114"/>
      <c r="L52" s="117">
        <v>100</v>
      </c>
    </row>
    <row r="53" spans="1:12" ht="9" customHeight="1">
      <c r="A53" s="67"/>
      <c r="B53" s="67"/>
      <c r="C53" s="67"/>
      <c r="D53" s="67"/>
      <c r="E53" s="68"/>
      <c r="F53" s="4"/>
      <c r="G53" s="4"/>
      <c r="H53" s="14"/>
      <c r="I53" s="14"/>
      <c r="J53" s="4"/>
      <c r="K53" s="4"/>
      <c r="L53" s="14"/>
    </row>
    <row r="54" spans="1:12" ht="21" customHeight="1">
      <c r="A54" s="33" t="s">
        <v>127</v>
      </c>
      <c r="B54" s="32"/>
      <c r="C54" s="32"/>
    </row>
    <row r="55" spans="1:12" ht="18" customHeight="1">
      <c r="A55" s="59" t="s">
        <v>120</v>
      </c>
      <c r="B55" s="22"/>
      <c r="C55" s="22"/>
    </row>
  </sheetData>
  <mergeCells count="31">
    <mergeCell ref="M41:N44"/>
    <mergeCell ref="A38:D38"/>
    <mergeCell ref="I38:L38"/>
    <mergeCell ref="E41:H41"/>
    <mergeCell ref="E40:H40"/>
    <mergeCell ref="E39:H39"/>
    <mergeCell ref="E38:H38"/>
    <mergeCell ref="A1:L1"/>
    <mergeCell ref="C3:C4"/>
    <mergeCell ref="D3:D4"/>
    <mergeCell ref="G3:G4"/>
    <mergeCell ref="A3:B4"/>
    <mergeCell ref="J3:J4"/>
    <mergeCell ref="H3:I4"/>
    <mergeCell ref="L3:L4"/>
    <mergeCell ref="H5:I5"/>
    <mergeCell ref="H6:I6"/>
    <mergeCell ref="H7:I7"/>
    <mergeCell ref="A36:L36"/>
    <mergeCell ref="H8:I8"/>
    <mergeCell ref="H10:I10"/>
    <mergeCell ref="E47:H47"/>
    <mergeCell ref="E46:H46"/>
    <mergeCell ref="E45:H45"/>
    <mergeCell ref="E44:H44"/>
    <mergeCell ref="E43:H43"/>
    <mergeCell ref="E52:H52"/>
    <mergeCell ref="E51:H51"/>
    <mergeCell ref="E50:H50"/>
    <mergeCell ref="E49:H49"/>
    <mergeCell ref="E48:H48"/>
  </mergeCells>
  <phoneticPr fontId="13"/>
  <printOptions horizontalCentered="1"/>
  <pageMargins left="0.78740157480314965" right="0.78740157480314965" top="0.98425196850393704" bottom="0.98425196850393704" header="0.51181102362204722" footer="0.51181102362204722"/>
  <pageSetup paperSize="9" scale="72" firstPageNumber="4294963191" fitToHeight="0" orientation="portrait" r:id="rId1"/>
  <headerFooter alignWithMargins="0">
    <oddHeader>&amp;R&amp;"ＭＳ Ｐ明朝,斜体"&amp;14位置・面積・気象</oddHeader>
    <oddFooter>&amp;C&amp;16－3－</oddFooter>
  </headerFooter>
  <colBreaks count="1" manualBreakCount="1">
    <brk id="12" max="655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O45"/>
  <sheetViews>
    <sheetView view="pageBreakPreview" zoomScaleNormal="75" zoomScaleSheetLayoutView="100" workbookViewId="0">
      <selection activeCell="H34" sqref="H34"/>
    </sheetView>
  </sheetViews>
  <sheetFormatPr defaultRowHeight="18" customHeight="1"/>
  <cols>
    <col min="1" max="1" width="6.625" style="1" customWidth="1"/>
    <col min="2" max="2" width="3.375" style="1" customWidth="1"/>
    <col min="3" max="3" width="4.125" style="1" customWidth="1"/>
    <col min="4" max="9" width="12.125" style="1" customWidth="1"/>
    <col min="10" max="16384" width="9" style="1"/>
  </cols>
  <sheetData>
    <row r="1" spans="1:15" s="23" customFormat="1" ht="18" customHeight="1">
      <c r="A1" s="163" t="s">
        <v>85</v>
      </c>
      <c r="B1" s="163"/>
      <c r="C1" s="163"/>
      <c r="D1" s="163"/>
      <c r="E1" s="163"/>
      <c r="F1" s="163"/>
      <c r="G1" s="163"/>
      <c r="H1" s="163"/>
      <c r="I1" s="163"/>
    </row>
    <row r="2" spans="1:15" s="23" customFormat="1" ht="1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15" s="47" customFormat="1" ht="18" customHeight="1">
      <c r="A3" s="164" t="s">
        <v>59</v>
      </c>
      <c r="B3" s="164"/>
      <c r="C3" s="126"/>
      <c r="D3" s="166" t="s">
        <v>86</v>
      </c>
      <c r="E3" s="166"/>
      <c r="F3" s="166"/>
      <c r="G3" s="78" t="s">
        <v>87</v>
      </c>
      <c r="H3" s="78" t="s">
        <v>88</v>
      </c>
      <c r="I3" s="80" t="s">
        <v>89</v>
      </c>
      <c r="J3" s="83"/>
    </row>
    <row r="4" spans="1:15" s="47" customFormat="1" ht="14.25">
      <c r="A4" s="165"/>
      <c r="B4" s="165"/>
      <c r="C4" s="127"/>
      <c r="D4" s="82" t="s">
        <v>90</v>
      </c>
      <c r="E4" s="82" t="s">
        <v>91</v>
      </c>
      <c r="F4" s="82" t="s">
        <v>92</v>
      </c>
      <c r="G4" s="79" t="s">
        <v>93</v>
      </c>
      <c r="H4" s="79" t="s">
        <v>94</v>
      </c>
      <c r="I4" s="81" t="s">
        <v>95</v>
      </c>
      <c r="J4" s="83"/>
    </row>
    <row r="5" spans="1:15" s="6" customFormat="1" ht="18" customHeight="1">
      <c r="A5" s="35" t="s">
        <v>108</v>
      </c>
      <c r="B5" s="37">
        <v>27</v>
      </c>
      <c r="C5" s="38" t="s">
        <v>0</v>
      </c>
      <c r="D5" s="57">
        <v>16.5</v>
      </c>
      <c r="E5" s="57">
        <v>37.799999999999997</v>
      </c>
      <c r="F5" s="39">
        <v>-2.1</v>
      </c>
      <c r="G5" s="57">
        <v>61.5</v>
      </c>
      <c r="H5" s="57">
        <v>2.4</v>
      </c>
      <c r="I5" s="65">
        <v>1552.1</v>
      </c>
      <c r="J5" s="15"/>
    </row>
    <row r="6" spans="1:15" s="6" customFormat="1" ht="18" customHeight="1">
      <c r="A6" s="61"/>
      <c r="B6" s="37">
        <v>28</v>
      </c>
      <c r="C6" s="38"/>
      <c r="D6" s="57">
        <v>16.8</v>
      </c>
      <c r="E6" s="57">
        <v>38</v>
      </c>
      <c r="F6" s="39">
        <v>-1</v>
      </c>
      <c r="G6" s="57">
        <v>73.2</v>
      </c>
      <c r="H6" s="57">
        <v>2.2999999999999998</v>
      </c>
      <c r="I6" s="65">
        <v>1433</v>
      </c>
      <c r="J6" s="15"/>
    </row>
    <row r="7" spans="1:15" s="6" customFormat="1" ht="18" customHeight="1">
      <c r="A7" s="61"/>
      <c r="B7" s="37">
        <v>29</v>
      </c>
      <c r="C7" s="38"/>
      <c r="D7" s="57">
        <v>15.5</v>
      </c>
      <c r="E7" s="57">
        <v>37.9</v>
      </c>
      <c r="F7" s="39">
        <v>-3.5</v>
      </c>
      <c r="G7" s="57">
        <v>70.900000000000006</v>
      </c>
      <c r="H7" s="57">
        <v>2.4</v>
      </c>
      <c r="I7" s="65">
        <v>1192</v>
      </c>
      <c r="J7" s="15"/>
    </row>
    <row r="8" spans="1:15" ht="18" customHeight="1">
      <c r="A8" s="84"/>
      <c r="B8" s="37">
        <v>30</v>
      </c>
      <c r="C8" s="38"/>
      <c r="D8" s="57">
        <v>16.55</v>
      </c>
      <c r="E8" s="57">
        <v>38.6</v>
      </c>
      <c r="F8" s="39">
        <v>-3.2</v>
      </c>
      <c r="G8" s="57">
        <v>73.416666666666657</v>
      </c>
      <c r="H8" s="57">
        <v>2.5000000000000004</v>
      </c>
      <c r="I8" s="65">
        <v>1155</v>
      </c>
      <c r="J8" s="2"/>
      <c r="N8" s="39"/>
    </row>
    <row r="9" spans="1:15" s="6" customFormat="1" ht="18" customHeight="1">
      <c r="A9" s="61"/>
      <c r="B9" s="37"/>
      <c r="C9" s="38"/>
      <c r="D9" s="57"/>
      <c r="E9" s="57"/>
      <c r="F9" s="57"/>
      <c r="G9" s="57"/>
      <c r="H9" s="57"/>
      <c r="I9" s="65"/>
      <c r="J9" s="15"/>
    </row>
    <row r="10" spans="1:15" s="6" customFormat="1" ht="18" customHeight="1">
      <c r="A10" s="18" t="s">
        <v>128</v>
      </c>
      <c r="B10" s="72" t="s">
        <v>129</v>
      </c>
      <c r="C10" s="73" t="s">
        <v>130</v>
      </c>
      <c r="D10" s="74">
        <f>AVERAGE(D12:D25)</f>
        <v>16.191666666666666</v>
      </c>
      <c r="E10" s="74">
        <f>MAX(E12:E25)</f>
        <v>37.1</v>
      </c>
      <c r="F10" s="75">
        <f>MIN(F12:F25)</f>
        <v>-1.5</v>
      </c>
      <c r="G10" s="74">
        <f>AVERAGE(G12:G25)</f>
        <v>69.933333333333337</v>
      </c>
      <c r="H10" s="74">
        <f>AVERAGE(H12:H25)</f>
        <v>2.4333333333333331</v>
      </c>
      <c r="I10" s="76">
        <f>SUM(I12:I25)</f>
        <v>1513</v>
      </c>
      <c r="J10" s="15"/>
      <c r="N10" s="39"/>
    </row>
    <row r="11" spans="1:15" s="23" customFormat="1" ht="18" customHeight="1">
      <c r="A11" s="61"/>
      <c r="B11" s="46"/>
      <c r="C11" s="62"/>
      <c r="D11" s="36"/>
      <c r="E11" s="36"/>
      <c r="F11" s="36"/>
      <c r="G11" s="36"/>
      <c r="H11" s="36"/>
      <c r="I11" s="36"/>
      <c r="J11" s="24"/>
      <c r="N11" s="39"/>
      <c r="O11" s="39"/>
    </row>
    <row r="12" spans="1:15" s="23" customFormat="1" ht="18" customHeight="1">
      <c r="A12" s="161" t="s">
        <v>96</v>
      </c>
      <c r="B12" s="161"/>
      <c r="C12" s="162"/>
      <c r="D12" s="39">
        <v>5.0999999999999996</v>
      </c>
      <c r="E12" s="39">
        <v>15.5</v>
      </c>
      <c r="F12" s="39">
        <v>-1.5</v>
      </c>
      <c r="G12" s="39">
        <v>53.7</v>
      </c>
      <c r="H12" s="39">
        <v>2.2999999999999998</v>
      </c>
      <c r="I12" s="39">
        <v>13</v>
      </c>
      <c r="J12" s="24"/>
      <c r="N12" s="39"/>
      <c r="O12" s="39"/>
    </row>
    <row r="13" spans="1:15" s="23" customFormat="1" ht="18" customHeight="1">
      <c r="A13" s="161" t="s">
        <v>97</v>
      </c>
      <c r="B13" s="161"/>
      <c r="C13" s="162"/>
      <c r="D13" s="39">
        <v>6.5</v>
      </c>
      <c r="E13" s="39">
        <v>18.3</v>
      </c>
      <c r="F13" s="39">
        <v>-1.4</v>
      </c>
      <c r="G13" s="39">
        <v>62.5</v>
      </c>
      <c r="H13" s="39">
        <v>2.2999999999999998</v>
      </c>
      <c r="I13" s="39">
        <v>41</v>
      </c>
      <c r="J13" s="24"/>
      <c r="N13" s="39"/>
      <c r="O13" s="39"/>
    </row>
    <row r="14" spans="1:15" s="23" customFormat="1" ht="18" customHeight="1">
      <c r="A14" s="161" t="s">
        <v>98</v>
      </c>
      <c r="B14" s="161"/>
      <c r="C14" s="162"/>
      <c r="D14" s="39">
        <v>10.1</v>
      </c>
      <c r="E14" s="39">
        <v>21.5</v>
      </c>
      <c r="F14" s="39">
        <v>1.9</v>
      </c>
      <c r="G14" s="39">
        <v>63.2</v>
      </c>
      <c r="H14" s="39">
        <v>2.4</v>
      </c>
      <c r="I14" s="39">
        <v>98</v>
      </c>
      <c r="J14" s="24"/>
      <c r="N14" s="39"/>
      <c r="O14" s="39"/>
    </row>
    <row r="15" spans="1:15" s="23" customFormat="1" ht="18" customHeight="1">
      <c r="A15" s="161" t="s">
        <v>99</v>
      </c>
      <c r="B15" s="161"/>
      <c r="C15" s="162"/>
      <c r="D15" s="39">
        <v>13.3</v>
      </c>
      <c r="E15" s="39">
        <v>25.7</v>
      </c>
      <c r="F15" s="39">
        <v>2.8</v>
      </c>
      <c r="G15" s="39">
        <v>65.400000000000006</v>
      </c>
      <c r="H15" s="39">
        <v>2.7</v>
      </c>
      <c r="I15" s="39">
        <v>76</v>
      </c>
      <c r="J15" s="24"/>
      <c r="N15" s="39"/>
      <c r="O15" s="39"/>
    </row>
    <row r="16" spans="1:15" s="23" customFormat="1" ht="18" customHeight="1">
      <c r="A16" s="161" t="s">
        <v>100</v>
      </c>
      <c r="B16" s="161"/>
      <c r="C16" s="162"/>
      <c r="D16" s="39">
        <v>20.100000000000001</v>
      </c>
      <c r="E16" s="39">
        <v>33.6</v>
      </c>
      <c r="F16" s="39">
        <v>9.1</v>
      </c>
      <c r="G16" s="39">
        <v>65.8</v>
      </c>
      <c r="H16" s="39">
        <v>2.7</v>
      </c>
      <c r="I16" s="39">
        <v>91</v>
      </c>
      <c r="J16" s="24"/>
      <c r="N16" s="39"/>
      <c r="O16" s="39"/>
    </row>
    <row r="17" spans="1:15" s="23" customFormat="1" ht="18" customHeight="1">
      <c r="A17" s="61"/>
      <c r="B17" s="37"/>
      <c r="C17" s="38"/>
      <c r="D17" s="39"/>
      <c r="E17" s="39"/>
      <c r="F17" s="39"/>
      <c r="G17" s="39"/>
      <c r="H17" s="39"/>
      <c r="I17" s="39"/>
      <c r="J17" s="24"/>
      <c r="N17" s="39"/>
      <c r="O17" s="39"/>
    </row>
    <row r="18" spans="1:15" s="23" customFormat="1" ht="18" customHeight="1">
      <c r="A18" s="161" t="s">
        <v>101</v>
      </c>
      <c r="B18" s="161"/>
      <c r="C18" s="162"/>
      <c r="D18" s="39">
        <v>21.7</v>
      </c>
      <c r="E18" s="39">
        <v>32.4</v>
      </c>
      <c r="F18" s="39">
        <v>14.8</v>
      </c>
      <c r="G18" s="39">
        <v>82.7</v>
      </c>
      <c r="H18" s="39">
        <v>2.6</v>
      </c>
      <c r="I18" s="39">
        <v>186.5</v>
      </c>
      <c r="J18" s="24"/>
      <c r="N18" s="39"/>
      <c r="O18" s="39"/>
    </row>
    <row r="19" spans="1:15" s="23" customFormat="1" ht="18" customHeight="1">
      <c r="A19" s="161" t="s">
        <v>102</v>
      </c>
      <c r="B19" s="161"/>
      <c r="C19" s="162"/>
      <c r="D19" s="39">
        <v>24</v>
      </c>
      <c r="E19" s="39">
        <v>34.200000000000003</v>
      </c>
      <c r="F19" s="39">
        <v>18.100000000000001</v>
      </c>
      <c r="G19" s="39">
        <v>90.8</v>
      </c>
      <c r="H19" s="39">
        <v>2.4</v>
      </c>
      <c r="I19" s="39">
        <v>172</v>
      </c>
      <c r="J19" s="24"/>
      <c r="N19" s="39"/>
      <c r="O19" s="39"/>
    </row>
    <row r="20" spans="1:15" s="23" customFormat="1" ht="18" customHeight="1">
      <c r="A20" s="161" t="s">
        <v>103</v>
      </c>
      <c r="B20" s="161"/>
      <c r="C20" s="162"/>
      <c r="D20" s="39">
        <v>28.4</v>
      </c>
      <c r="E20" s="39">
        <v>37.1</v>
      </c>
      <c r="F20" s="39">
        <v>20.7</v>
      </c>
      <c r="G20" s="39">
        <v>84.3</v>
      </c>
      <c r="H20" s="39">
        <v>2.6</v>
      </c>
      <c r="I20" s="39">
        <v>59.5</v>
      </c>
      <c r="J20" s="24"/>
      <c r="N20" s="39"/>
      <c r="O20" s="39"/>
    </row>
    <row r="21" spans="1:15" s="23" customFormat="1" ht="18" customHeight="1">
      <c r="A21" s="161" t="s">
        <v>104</v>
      </c>
      <c r="B21" s="161"/>
      <c r="C21" s="162"/>
      <c r="D21" s="77">
        <v>25</v>
      </c>
      <c r="E21" s="39">
        <v>36.5</v>
      </c>
      <c r="F21" s="39">
        <v>18</v>
      </c>
      <c r="G21" s="39">
        <v>74.2</v>
      </c>
      <c r="H21" s="39">
        <v>2.5</v>
      </c>
      <c r="I21" s="39">
        <v>168.5</v>
      </c>
      <c r="J21" s="24"/>
      <c r="N21" s="39"/>
      <c r="O21" s="39"/>
    </row>
    <row r="22" spans="1:15" s="23" customFormat="1" ht="18" customHeight="1">
      <c r="A22" s="161" t="s">
        <v>105</v>
      </c>
      <c r="B22" s="161"/>
      <c r="C22" s="162"/>
      <c r="D22" s="77">
        <v>19.3</v>
      </c>
      <c r="E22" s="39">
        <v>31</v>
      </c>
      <c r="F22" s="39">
        <v>11.5</v>
      </c>
      <c r="G22" s="39">
        <v>73.599999999999994</v>
      </c>
      <c r="H22" s="39">
        <v>2.8</v>
      </c>
      <c r="I22" s="39">
        <v>427</v>
      </c>
      <c r="J22" s="24"/>
      <c r="O22" s="39"/>
    </row>
    <row r="23" spans="1:15" s="23" customFormat="1" ht="18" customHeight="1">
      <c r="A23" s="61"/>
      <c r="B23" s="37"/>
      <c r="C23" s="38"/>
      <c r="D23" s="77"/>
      <c r="E23" s="39"/>
      <c r="F23" s="39"/>
      <c r="G23" s="39"/>
      <c r="H23" s="39"/>
      <c r="I23" s="39"/>
      <c r="J23" s="24"/>
    </row>
    <row r="24" spans="1:15" s="23" customFormat="1" ht="18" customHeight="1">
      <c r="A24" s="161" t="s">
        <v>106</v>
      </c>
      <c r="B24" s="161"/>
      <c r="C24" s="162"/>
      <c r="D24" s="39">
        <v>12.9</v>
      </c>
      <c r="E24" s="39">
        <v>25.3</v>
      </c>
      <c r="F24" s="39">
        <v>1.8</v>
      </c>
      <c r="G24" s="39">
        <v>62.7</v>
      </c>
      <c r="H24" s="39">
        <v>2</v>
      </c>
      <c r="I24" s="39">
        <v>118</v>
      </c>
      <c r="J24" s="24"/>
    </row>
    <row r="25" spans="1:15" s="23" customFormat="1" ht="18" customHeight="1">
      <c r="A25" s="161" t="s">
        <v>107</v>
      </c>
      <c r="B25" s="161"/>
      <c r="C25" s="162"/>
      <c r="D25" s="39">
        <v>7.9</v>
      </c>
      <c r="E25" s="39">
        <v>19</v>
      </c>
      <c r="F25" s="39">
        <v>1.9</v>
      </c>
      <c r="G25" s="39">
        <v>60.3</v>
      </c>
      <c r="H25" s="39">
        <v>1.9</v>
      </c>
      <c r="I25" s="39">
        <v>62.5</v>
      </c>
      <c r="J25" s="24"/>
    </row>
    <row r="26" spans="1:15" s="23" customFormat="1" ht="9" customHeight="1">
      <c r="A26" s="63"/>
      <c r="B26" s="40"/>
      <c r="C26" s="53"/>
      <c r="D26" s="54"/>
      <c r="E26" s="41"/>
      <c r="F26" s="41"/>
      <c r="G26" s="41"/>
      <c r="H26" s="41"/>
      <c r="I26" s="41"/>
      <c r="J26" s="24"/>
    </row>
    <row r="27" spans="1:15" s="23" customFormat="1" ht="18" customHeight="1">
      <c r="A27" s="32" t="s">
        <v>110</v>
      </c>
      <c r="B27" s="42"/>
      <c r="C27" s="42"/>
      <c r="D27" s="43"/>
      <c r="E27" s="43"/>
      <c r="F27" s="43"/>
      <c r="G27" s="43"/>
      <c r="H27" s="43"/>
      <c r="I27" s="44"/>
      <c r="J27" s="24"/>
    </row>
    <row r="28" spans="1:15" s="23" customFormat="1" ht="18" customHeight="1">
      <c r="A28" s="32" t="s">
        <v>131</v>
      </c>
    </row>
    <row r="29" spans="1:15" ht="18" customHeight="1">
      <c r="A29" s="167"/>
      <c r="B29" s="167"/>
      <c r="C29" s="167"/>
      <c r="D29" s="167"/>
      <c r="E29" s="167"/>
      <c r="F29" s="167"/>
      <c r="G29" s="167"/>
      <c r="H29" s="167"/>
      <c r="I29" s="167"/>
    </row>
    <row r="30" spans="1:15" ht="18" customHeight="1">
      <c r="A30" s="167"/>
      <c r="B30" s="167"/>
      <c r="C30" s="167"/>
      <c r="D30" s="167"/>
      <c r="E30" s="167"/>
      <c r="F30" s="167"/>
      <c r="G30" s="167"/>
      <c r="H30" s="167"/>
      <c r="I30" s="167"/>
    </row>
    <row r="31" spans="1:15" ht="18" customHeight="1">
      <c r="A31" s="167"/>
      <c r="B31" s="167"/>
      <c r="C31" s="167"/>
      <c r="D31" s="167"/>
      <c r="E31" s="167"/>
      <c r="F31" s="167"/>
      <c r="G31" s="167"/>
      <c r="H31" s="167"/>
      <c r="I31" s="167"/>
    </row>
    <row r="32" spans="1:15" ht="18" customHeight="1">
      <c r="A32" s="167"/>
      <c r="B32" s="167"/>
      <c r="C32" s="167"/>
      <c r="D32" s="167"/>
      <c r="E32" s="167"/>
      <c r="F32" s="167"/>
      <c r="G32" s="167"/>
      <c r="H32" s="167"/>
      <c r="I32" s="167"/>
    </row>
    <row r="33" spans="1:15" ht="18" customHeight="1">
      <c r="A33" s="167"/>
      <c r="B33" s="167"/>
      <c r="C33" s="167"/>
      <c r="D33" s="167"/>
      <c r="E33" s="167"/>
      <c r="F33" s="167"/>
      <c r="G33" s="167"/>
      <c r="H33" s="167"/>
      <c r="I33" s="167"/>
    </row>
    <row r="34" spans="1:15" ht="18" customHeight="1">
      <c r="A34" s="167"/>
      <c r="B34" s="167"/>
      <c r="C34" s="167"/>
      <c r="D34" s="167"/>
      <c r="E34" s="167"/>
      <c r="F34" s="167"/>
      <c r="G34" s="167"/>
      <c r="H34" s="167"/>
      <c r="I34" s="167"/>
      <c r="O34" s="39"/>
    </row>
    <row r="35" spans="1:15" ht="18" customHeight="1">
      <c r="A35" s="167"/>
      <c r="B35" s="167"/>
      <c r="C35" s="167"/>
      <c r="D35" s="167"/>
      <c r="E35" s="167"/>
      <c r="F35" s="167"/>
      <c r="G35" s="167"/>
      <c r="H35" s="167"/>
      <c r="I35" s="167"/>
      <c r="O35" s="39"/>
    </row>
    <row r="36" spans="1:15" ht="18" customHeight="1">
      <c r="A36" s="167"/>
      <c r="B36" s="167"/>
      <c r="C36" s="167"/>
      <c r="D36" s="167"/>
      <c r="E36" s="167"/>
      <c r="F36" s="167"/>
      <c r="G36" s="167"/>
      <c r="H36" s="167"/>
      <c r="I36" s="167"/>
      <c r="O36" s="39"/>
    </row>
    <row r="37" spans="1:15" ht="18" customHeight="1">
      <c r="A37" s="167"/>
      <c r="B37" s="167"/>
      <c r="C37" s="167"/>
      <c r="D37" s="167"/>
      <c r="E37" s="167"/>
      <c r="F37" s="167"/>
      <c r="G37" s="167"/>
      <c r="H37" s="167"/>
      <c r="I37" s="167"/>
      <c r="O37" s="39"/>
    </row>
    <row r="38" spans="1:15" ht="18" customHeight="1">
      <c r="A38" s="167"/>
      <c r="B38" s="167"/>
      <c r="C38" s="167"/>
      <c r="D38" s="167"/>
      <c r="E38" s="167"/>
      <c r="F38" s="167"/>
      <c r="G38" s="167"/>
      <c r="H38" s="167"/>
      <c r="I38" s="167"/>
      <c r="O38" s="39"/>
    </row>
    <row r="39" spans="1:15" ht="18" customHeight="1">
      <c r="A39" s="167"/>
      <c r="B39" s="167"/>
      <c r="C39" s="167"/>
      <c r="D39" s="167"/>
      <c r="E39" s="167"/>
      <c r="F39" s="167"/>
      <c r="G39" s="167"/>
      <c r="H39" s="167"/>
      <c r="I39" s="167"/>
      <c r="O39" s="39"/>
    </row>
    <row r="40" spans="1:15" ht="18" customHeight="1">
      <c r="A40" s="167"/>
      <c r="B40" s="167"/>
      <c r="C40" s="167"/>
      <c r="D40" s="167"/>
      <c r="E40" s="167"/>
      <c r="F40" s="167"/>
      <c r="G40" s="167"/>
      <c r="H40" s="167"/>
      <c r="I40" s="167"/>
      <c r="O40" s="39"/>
    </row>
    <row r="41" spans="1:15" ht="18" customHeight="1">
      <c r="A41" s="167"/>
      <c r="B41" s="167"/>
      <c r="C41" s="167"/>
      <c r="D41" s="167"/>
      <c r="E41" s="167"/>
      <c r="F41" s="167"/>
      <c r="G41" s="167"/>
      <c r="H41" s="167"/>
      <c r="I41" s="167"/>
      <c r="O41" s="39"/>
    </row>
    <row r="42" spans="1:15" ht="18" customHeight="1">
      <c r="A42" s="167"/>
      <c r="B42" s="167"/>
      <c r="C42" s="167"/>
      <c r="D42" s="167"/>
      <c r="E42" s="167"/>
      <c r="F42" s="167"/>
      <c r="G42" s="167"/>
      <c r="H42" s="167"/>
      <c r="I42" s="167"/>
      <c r="O42" s="39"/>
    </row>
    <row r="43" spans="1:15" ht="18" customHeight="1">
      <c r="A43" s="167"/>
      <c r="B43" s="167"/>
      <c r="C43" s="167"/>
      <c r="D43" s="167"/>
      <c r="E43" s="167"/>
      <c r="F43" s="167"/>
      <c r="G43" s="167"/>
      <c r="H43" s="167"/>
      <c r="I43" s="167"/>
      <c r="O43" s="39"/>
    </row>
    <row r="44" spans="1:15" ht="18" customHeight="1">
      <c r="A44" s="167"/>
      <c r="B44" s="167"/>
      <c r="C44" s="167"/>
      <c r="D44" s="167"/>
      <c r="E44" s="167"/>
      <c r="F44" s="167"/>
      <c r="G44" s="167"/>
      <c r="H44" s="167"/>
      <c r="I44" s="167"/>
      <c r="O44" s="39"/>
    </row>
    <row r="45" spans="1:15" ht="18" customHeight="1">
      <c r="O45" s="39"/>
    </row>
  </sheetData>
  <mergeCells count="15">
    <mergeCell ref="A22:C22"/>
    <mergeCell ref="A24:C24"/>
    <mergeCell ref="A25:C25"/>
    <mergeCell ref="A15:C15"/>
    <mergeCell ref="A16:C16"/>
    <mergeCell ref="A18:C18"/>
    <mergeCell ref="A19:C19"/>
    <mergeCell ref="A20:C20"/>
    <mergeCell ref="A21:C21"/>
    <mergeCell ref="A14:C14"/>
    <mergeCell ref="A1:I1"/>
    <mergeCell ref="A3:C4"/>
    <mergeCell ref="D3:F3"/>
    <mergeCell ref="A12:C12"/>
    <mergeCell ref="A13:C13"/>
  </mergeCells>
  <phoneticPr fontId="13"/>
  <printOptions horizontalCentered="1"/>
  <pageMargins left="0.78740157480314965" right="0.78740157480314965" top="0.98425196850393704" bottom="0.98425196850393704" header="0.51181102362204722" footer="0.51181102362204722"/>
  <pageSetup paperSize="9" firstPageNumber="4294963191" orientation="portrait" r:id="rId1"/>
  <headerFooter scaleWithDoc="0" alignWithMargins="0">
    <oddHeader>&amp;L&amp;"ＭＳ Ｐ明朝,斜体"&amp;10位置・面積・気象</oddHeader>
    <oddFooter>&amp;C－4－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P2位置・面積・町名別面積</vt:lpstr>
      <vt:lpstr>P3地目別面積・都市計画用途地域面積</vt:lpstr>
      <vt:lpstr>Ｐ4気象</vt:lpstr>
      <vt:lpstr>P2位置・面積・町名別面積!Print_Area</vt:lpstr>
      <vt:lpstr>P3地目別面積・都市計画用途地域面積!Print_Area</vt:lpstr>
      <vt:lpstr>Ｐ4気象!Print_Area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幸江</dc:creator>
  <cp:lastModifiedBy>Administrator</cp:lastModifiedBy>
  <cp:revision/>
  <cp:lastPrinted>2020-04-06T23:56:28Z</cp:lastPrinted>
  <dcterms:created xsi:type="dcterms:W3CDTF">1997-01-08T22:48:59Z</dcterms:created>
  <dcterms:modified xsi:type="dcterms:W3CDTF">2020-04-07T04:58:43Z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1041-6.4.0.1900</vt:lpwstr>
  </property>
</Properties>
</file>